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kontarev\Desktop\"/>
    </mc:Choice>
  </mc:AlternateContent>
  <xr:revisionPtr revIDLastSave="0" documentId="8_{7F4F1088-CDD5-47E7-B461-2C40684E575D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Март19" sheetId="22" r:id="rId1"/>
    <sheet name="Февраль19" sheetId="21" r:id="rId2"/>
    <sheet name="Январь19" sheetId="20" r:id="rId3"/>
    <sheet name="Декабрь18" sheetId="19" r:id="rId4"/>
    <sheet name="Ноябрь18" sheetId="18" r:id="rId5"/>
    <sheet name="Октябрь18" sheetId="17" r:id="rId6"/>
    <sheet name="Сентябрь18" sheetId="16" r:id="rId7"/>
    <sheet name="Август18" sheetId="15" r:id="rId8"/>
    <sheet name="Июль18" sheetId="14" r:id="rId9"/>
    <sheet name="Июнь18" sheetId="13" r:id="rId10"/>
    <sheet name="Май18" sheetId="12" r:id="rId11"/>
    <sheet name="Апрель18" sheetId="11" r:id="rId12"/>
    <sheet name="Март18" sheetId="10" r:id="rId13"/>
    <sheet name="Февраль18" sheetId="9" r:id="rId14"/>
    <sheet name="Январь18" sheetId="8" r:id="rId15"/>
    <sheet name="Декабрь17" sheetId="7" r:id="rId16"/>
    <sheet name="Ноябрь17" sheetId="6" r:id="rId17"/>
    <sheet name="Октябрь17" sheetId="5" r:id="rId18"/>
    <sheet name="Общий расчет" sheetId="1" r:id="rId19"/>
    <sheet name="Цитируемость" sheetId="2" r:id="rId20"/>
    <sheet name="Лист2" sheetId="3" r:id="rId21"/>
  </sheets>
  <definedNames>
    <definedName name="_xlnm._FilterDatabase" localSheetId="7" hidden="1">Август18!$A$1:$J$9</definedName>
    <definedName name="_xlnm._FilterDatabase" localSheetId="11" hidden="1">Апрель18!$A$1:$J$30</definedName>
    <definedName name="_xlnm._FilterDatabase" localSheetId="15" hidden="1">Декабрь17!$B$1:$G$28</definedName>
    <definedName name="_xlnm._FilterDatabase" localSheetId="3" hidden="1">Декабрь18!$A$1:$J$8</definedName>
    <definedName name="_xlnm._FilterDatabase" localSheetId="8" hidden="1">Июль18!$A$1:$J$13</definedName>
    <definedName name="_xlnm._FilterDatabase" localSheetId="9" hidden="1">Июнь18!$A$1:$J$13</definedName>
    <definedName name="_xlnm._FilterDatabase" localSheetId="10" hidden="1">Май18!$A$1:$J$21</definedName>
    <definedName name="_xlnm._FilterDatabase" localSheetId="12" hidden="1">Март18!$B$1:$G$30</definedName>
    <definedName name="_xlnm._FilterDatabase" localSheetId="0" hidden="1">Март19!$A$1:$J$4</definedName>
    <definedName name="_xlnm._FilterDatabase" localSheetId="16" hidden="1">Ноябрь17!$B$1:$G$28</definedName>
    <definedName name="_xlnm._FilterDatabase" localSheetId="4" hidden="1">Ноябрь18!$A$1:$J$8</definedName>
    <definedName name="_xlnm._FilterDatabase" localSheetId="5" hidden="1">Октябрь18!$A$1:$J$8</definedName>
    <definedName name="_xlnm._FilterDatabase" localSheetId="6" hidden="1">Сентябрь18!$A$1:$J$8</definedName>
    <definedName name="_xlnm._FilterDatabase" localSheetId="13" hidden="1">Февраль18!$B$1:$G$27</definedName>
    <definedName name="_xlnm._FilterDatabase" localSheetId="1" hidden="1">Февраль19!$A$1:$J$5</definedName>
    <definedName name="_xlnm._FilterDatabase" localSheetId="14" hidden="1">Январь18!$B$1:$G$28</definedName>
    <definedName name="_xlnm._FilterDatabase" localSheetId="2" hidden="1">Январь19!$A$1:$J$8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22" l="1"/>
  <c r="J3" i="22" s="1"/>
  <c r="K3" i="22" s="1"/>
  <c r="I4" i="22"/>
  <c r="J4" i="22" s="1"/>
  <c r="K4" i="22" s="1"/>
  <c r="I5" i="22"/>
  <c r="I7" i="22"/>
  <c r="I8" i="22"/>
  <c r="I9" i="22"/>
  <c r="I11" i="22"/>
  <c r="I6" i="22"/>
  <c r="I10" i="22"/>
  <c r="I12" i="22"/>
  <c r="I14" i="22"/>
  <c r="J14" i="22" s="1"/>
  <c r="K14" i="22" s="1"/>
  <c r="I15" i="22"/>
  <c r="I17" i="22"/>
  <c r="I18" i="22"/>
  <c r="I16" i="22"/>
  <c r="I13" i="22"/>
  <c r="J13" i="22" s="1"/>
  <c r="K13" i="22" s="1"/>
  <c r="I19" i="22"/>
  <c r="I2" i="22"/>
  <c r="J2" i="22" s="1"/>
  <c r="K2" i="22" s="1"/>
  <c r="I14" i="21" l="1"/>
  <c r="J14" i="21" s="1"/>
  <c r="K14" i="21" s="1"/>
  <c r="I15" i="21"/>
  <c r="I13" i="21"/>
  <c r="J13" i="21" s="1"/>
  <c r="K13" i="21" s="1"/>
  <c r="I18" i="21"/>
  <c r="I17" i="21"/>
  <c r="I20" i="21"/>
  <c r="I19" i="21"/>
  <c r="I16" i="21"/>
  <c r="I3" i="21"/>
  <c r="J3" i="21" s="1"/>
  <c r="K3" i="21" s="1"/>
  <c r="I4" i="21"/>
  <c r="J4" i="21" s="1"/>
  <c r="K4" i="21" s="1"/>
  <c r="I8" i="21"/>
  <c r="I10" i="21"/>
  <c r="I11" i="21"/>
  <c r="I2" i="21"/>
  <c r="J2" i="21" s="1"/>
  <c r="K2" i="21" s="1"/>
  <c r="I12" i="21"/>
  <c r="I7" i="21"/>
  <c r="I9" i="21"/>
  <c r="I6" i="21"/>
  <c r="I5" i="21"/>
  <c r="I10" i="20" l="1"/>
  <c r="I11" i="20"/>
  <c r="I12" i="20"/>
  <c r="I14" i="20"/>
  <c r="I19" i="19"/>
  <c r="I18" i="19"/>
  <c r="I17" i="19"/>
  <c r="I16" i="19"/>
  <c r="I15" i="19"/>
  <c r="J15" i="19" s="1"/>
  <c r="K15" i="19" s="1"/>
  <c r="I14" i="19"/>
  <c r="J14" i="19" s="1"/>
  <c r="K14" i="19" s="1"/>
  <c r="I13" i="19"/>
  <c r="I12" i="19"/>
  <c r="I11" i="19"/>
  <c r="I10" i="19"/>
  <c r="I9" i="19"/>
  <c r="I8" i="19"/>
  <c r="I7" i="19"/>
  <c r="I6" i="19"/>
  <c r="I5" i="19"/>
  <c r="I4" i="19"/>
  <c r="J4" i="19" s="1"/>
  <c r="K4" i="19" s="1"/>
  <c r="I3" i="19"/>
  <c r="J3" i="19" s="1"/>
  <c r="K3" i="19" s="1"/>
  <c r="I2" i="19"/>
  <c r="J2" i="19" s="1"/>
  <c r="K2" i="19" s="1"/>
  <c r="I8" i="20" l="1"/>
  <c r="I7" i="20"/>
  <c r="I9" i="20"/>
  <c r="I15" i="20"/>
  <c r="J15" i="20" s="1"/>
  <c r="K15" i="20" s="1"/>
  <c r="I13" i="20"/>
  <c r="I16" i="20"/>
  <c r="J16" i="20" s="1"/>
  <c r="K16" i="20" s="1"/>
  <c r="I17" i="20"/>
  <c r="I18" i="20"/>
  <c r="I3" i="20"/>
  <c r="J3" i="20" s="1"/>
  <c r="K3" i="20" s="1"/>
  <c r="I6" i="20"/>
  <c r="I5" i="20"/>
  <c r="I2" i="20"/>
  <c r="J2" i="20" s="1"/>
  <c r="K2" i="20" s="1"/>
  <c r="I4" i="20"/>
  <c r="J4" i="20" s="1"/>
  <c r="K4" i="20" s="1"/>
  <c r="I6" i="18" l="1"/>
  <c r="I2" i="18"/>
  <c r="J2" i="18" s="1"/>
  <c r="K2" i="18" s="1"/>
  <c r="I3" i="18"/>
  <c r="J3" i="18" s="1"/>
  <c r="K3" i="18" s="1"/>
  <c r="I8" i="18"/>
  <c r="I5" i="18"/>
  <c r="I9" i="18"/>
  <c r="I13" i="18"/>
  <c r="I12" i="18"/>
  <c r="I11" i="18"/>
  <c r="I10" i="18"/>
  <c r="I15" i="18"/>
  <c r="J15" i="18" s="1"/>
  <c r="K15" i="18" s="1"/>
  <c r="I17" i="18"/>
  <c r="I18" i="18"/>
  <c r="I20" i="18"/>
  <c r="I14" i="18"/>
  <c r="J14" i="18" s="1"/>
  <c r="K14" i="18" s="1"/>
  <c r="I19" i="18"/>
  <c r="I16" i="18"/>
  <c r="I4" i="18"/>
  <c r="J4" i="18" s="1"/>
  <c r="K4" i="18" s="1"/>
  <c r="I7" i="18"/>
  <c r="K3" i="17" l="1"/>
  <c r="I15" i="17" l="1"/>
  <c r="J15" i="17" s="1"/>
  <c r="K15" i="17" s="1"/>
  <c r="I18" i="17"/>
  <c r="I21" i="17"/>
  <c r="I7" i="17"/>
  <c r="I16" i="17"/>
  <c r="I17" i="17"/>
  <c r="J17" i="17" s="1"/>
  <c r="K17" i="17" s="1"/>
  <c r="I20" i="17"/>
  <c r="I22" i="17"/>
  <c r="I19" i="17"/>
  <c r="I13" i="17"/>
  <c r="I14" i="17"/>
  <c r="I12" i="17"/>
  <c r="I10" i="17"/>
  <c r="I11" i="17"/>
  <c r="I3" i="17"/>
  <c r="I8" i="17"/>
  <c r="I9" i="17"/>
  <c r="I5" i="17"/>
  <c r="J5" i="17" s="1"/>
  <c r="K5" i="17" s="1"/>
  <c r="I4" i="17"/>
  <c r="J4" i="17" s="1"/>
  <c r="K4" i="17" s="1"/>
  <c r="I6" i="17"/>
  <c r="I2" i="17"/>
  <c r="J2" i="17" s="1"/>
  <c r="J23" i="17" l="1"/>
  <c r="K2" i="17"/>
  <c r="K23" i="17" s="1"/>
  <c r="I2" i="16"/>
  <c r="J2" i="16" s="1"/>
  <c r="I4" i="16"/>
  <c r="J4" i="16" s="1"/>
  <c r="I8" i="16"/>
  <c r="I5" i="16"/>
  <c r="I7" i="16"/>
  <c r="I9" i="16"/>
  <c r="I6" i="16"/>
  <c r="I10" i="16"/>
  <c r="I11" i="16"/>
  <c r="I13" i="16"/>
  <c r="I12" i="16"/>
  <c r="I14" i="16"/>
  <c r="J14" i="16" s="1"/>
  <c r="I15" i="16"/>
  <c r="J15" i="16" s="1"/>
  <c r="I20" i="16"/>
  <c r="I19" i="16"/>
  <c r="I17" i="16"/>
  <c r="I18" i="16"/>
  <c r="I16" i="16"/>
  <c r="I21" i="16"/>
  <c r="I3" i="16" l="1"/>
  <c r="J3" i="16" s="1"/>
  <c r="I4" i="15" l="1"/>
  <c r="J4" i="15" s="1"/>
  <c r="I2" i="15"/>
  <c r="J2" i="15" s="1"/>
  <c r="I5" i="15"/>
  <c r="I7" i="15"/>
  <c r="I6" i="15"/>
  <c r="I8" i="15"/>
  <c r="I9" i="15"/>
  <c r="I10" i="15"/>
  <c r="J10" i="15" s="1"/>
  <c r="I12" i="15"/>
  <c r="I13" i="15"/>
  <c r="I16" i="15"/>
  <c r="I11" i="15"/>
  <c r="J11" i="15" s="1"/>
  <c r="I15" i="15"/>
  <c r="I14" i="15"/>
  <c r="I17" i="15"/>
  <c r="I3" i="15"/>
  <c r="J3" i="15" s="1"/>
  <c r="I3" i="14" l="1"/>
  <c r="J3" i="14" s="1"/>
  <c r="I7" i="14"/>
  <c r="I11" i="14"/>
  <c r="I6" i="14"/>
  <c r="I9" i="14"/>
  <c r="J9" i="14" s="1"/>
  <c r="I15" i="14"/>
  <c r="I5" i="14"/>
  <c r="I2" i="14"/>
  <c r="J2" i="14" s="1"/>
  <c r="I12" i="14"/>
  <c r="I14" i="14"/>
  <c r="I10" i="14"/>
  <c r="J10" i="14" s="1"/>
  <c r="I13" i="14"/>
  <c r="I8" i="14"/>
  <c r="I4" i="14"/>
  <c r="J4" i="14" s="1"/>
  <c r="I6" i="13" l="1"/>
  <c r="J6" i="13" s="1"/>
  <c r="I3" i="13" l="1"/>
  <c r="I2" i="13"/>
  <c r="J2" i="13" s="1"/>
  <c r="I8" i="13"/>
  <c r="I7" i="13"/>
  <c r="I10" i="13"/>
  <c r="I4" i="13"/>
  <c r="I11" i="13"/>
  <c r="I12" i="13"/>
  <c r="I9" i="13"/>
  <c r="J9" i="13" s="1"/>
  <c r="I13" i="13"/>
  <c r="I15" i="13"/>
  <c r="I16" i="13"/>
  <c r="I17" i="13"/>
  <c r="I14" i="13"/>
  <c r="J14" i="13" s="1"/>
  <c r="I5" i="13"/>
  <c r="J5" i="13" s="1"/>
  <c r="I2" i="12"/>
  <c r="J2" i="12" s="1"/>
  <c r="I3" i="12" l="1"/>
  <c r="J3" i="12" s="1"/>
  <c r="I4" i="12"/>
  <c r="J4" i="12" s="1"/>
  <c r="I8" i="12"/>
  <c r="I5" i="12"/>
  <c r="I6" i="12"/>
  <c r="I9" i="12"/>
  <c r="I10" i="12"/>
  <c r="I7" i="12"/>
  <c r="I11" i="12"/>
  <c r="J11" i="12" s="1"/>
  <c r="I12" i="12"/>
  <c r="J12" i="12" s="1"/>
  <c r="I16" i="12"/>
  <c r="I18" i="12"/>
  <c r="I13" i="12"/>
  <c r="I15" i="12"/>
  <c r="I19" i="12"/>
  <c r="I14" i="12"/>
  <c r="I20" i="12"/>
  <c r="I17" i="12"/>
  <c r="I21" i="12"/>
  <c r="H3" i="1"/>
  <c r="H5" i="1"/>
  <c r="I5" i="1" l="1"/>
  <c r="H6" i="1"/>
  <c r="I3" i="1"/>
  <c r="H11" i="1"/>
  <c r="H7" i="1"/>
  <c r="H9" i="1"/>
  <c r="H8" i="1"/>
  <c r="H10" i="1"/>
  <c r="H12" i="1"/>
  <c r="H17" i="1"/>
  <c r="H13" i="1"/>
  <c r="I13" i="1" s="1"/>
  <c r="H14" i="1"/>
  <c r="I14" i="1" s="1"/>
  <c r="H16" i="1"/>
  <c r="H15" i="1"/>
  <c r="H4" i="1"/>
  <c r="I4" i="1" s="1"/>
  <c r="B8" i="2"/>
  <c r="B9" i="2"/>
  <c r="B11" i="2"/>
  <c r="B12" i="2"/>
  <c r="B13" i="2"/>
  <c r="B14" i="2"/>
  <c r="B15" i="2"/>
  <c r="B5" i="2"/>
  <c r="B6" i="2"/>
  <c r="B7" i="2"/>
  <c r="B3" i="2"/>
  <c r="B4" i="2"/>
  <c r="B2" i="2"/>
  <c r="I18" i="1" l="1"/>
</calcChain>
</file>

<file path=xl/sharedStrings.xml><?xml version="1.0" encoding="utf-8"?>
<sst xmlns="http://schemas.openxmlformats.org/spreadsheetml/2006/main" count="1319" uniqueCount="246">
  <si>
    <t>Автор</t>
  </si>
  <si>
    <t>Просмотры страниц</t>
  </si>
  <si>
    <t>Публикации</t>
  </si>
  <si>
    <t>Дочитали до конца</t>
  </si>
  <si>
    <t>Артем Филипенок</t>
  </si>
  <si>
    <t>35%</t>
  </si>
  <si>
    <t>Павел Казарновский</t>
  </si>
  <si>
    <t>36%</t>
  </si>
  <si>
    <t>Анна Трунина</t>
  </si>
  <si>
    <t>39%</t>
  </si>
  <si>
    <t>Наталья Демченко</t>
  </si>
  <si>
    <t>38%</t>
  </si>
  <si>
    <t>Наталья Кондрашова</t>
  </si>
  <si>
    <t>Владислав Гордеев</t>
  </si>
  <si>
    <t>43%</t>
  </si>
  <si>
    <t>Андрей Гатинский</t>
  </si>
  <si>
    <t>44%</t>
  </si>
  <si>
    <t>Евгений Калюков</t>
  </si>
  <si>
    <t>42%</t>
  </si>
  <si>
    <t>Ася Сотникова</t>
  </si>
  <si>
    <t>34%</t>
  </si>
  <si>
    <t>Мария Бондаренко</t>
  </si>
  <si>
    <t>31%</t>
  </si>
  <si>
    <t>Дарья Прунцева</t>
  </si>
  <si>
    <t>18%</t>
  </si>
  <si>
    <t>30%</t>
  </si>
  <si>
    <t>Георгий Тадтаев</t>
  </si>
  <si>
    <t>48%</t>
  </si>
  <si>
    <t>Евгения Маляренко</t>
  </si>
  <si>
    <t>40%</t>
  </si>
  <si>
    <t>Мария Кокорева</t>
  </si>
  <si>
    <t>Надежда Карнаухова</t>
  </si>
  <si>
    <t>Коломыченко Мария</t>
  </si>
  <si>
    <t>Костина Екатерина</t>
  </si>
  <si>
    <t>Филипенок Артем</t>
  </si>
  <si>
    <t>Демченко Наталья</t>
  </si>
  <si>
    <t>Трунина Анна</t>
  </si>
  <si>
    <t>Сотникова Ася</t>
  </si>
  <si>
    <t>Гатинский Андрей</t>
  </si>
  <si>
    <t>Казарновский Павел</t>
  </si>
  <si>
    <t>Бондаренко Мария</t>
  </si>
  <si>
    <t>Кондрашова Наталья</t>
  </si>
  <si>
    <t>Калюков Евгений</t>
  </si>
  <si>
    <t>Тадтаев Георгий</t>
  </si>
  <si>
    <t>Прунцева Дарья</t>
  </si>
  <si>
    <t>Кокорева Мария</t>
  </si>
  <si>
    <t>Перемитин Георгий</t>
  </si>
  <si>
    <t>Дубов Григорий</t>
  </si>
  <si>
    <t>Напеева Дарья</t>
  </si>
  <si>
    <t>Гордеев Владислав</t>
  </si>
  <si>
    <t>Цитируемость</t>
  </si>
  <si>
    <t>Авторы</t>
  </si>
  <si>
    <t>СМИ</t>
  </si>
  <si>
    <t>Статьи</t>
  </si>
  <si>
    <t>Количество цитат</t>
  </si>
  <si>
    <t>Суммарный Индекс Цитируемости</t>
  </si>
  <si>
    <t>Алехина Маргарита</t>
  </si>
  <si>
    <t>rbc.ru</t>
  </si>
  <si>
    <t>Галимова Наталья</t>
  </si>
  <si>
    <t>1 040</t>
  </si>
  <si>
    <t>Холмогорова Вера</t>
  </si>
  <si>
    <t>1 038</t>
  </si>
  <si>
    <t>Рождественский Илья</t>
  </si>
  <si>
    <t>Фейнберг Антон</t>
  </si>
  <si>
    <t>1 096</t>
  </si>
  <si>
    <t>1 199</t>
  </si>
  <si>
    <t>Звездина Полина</t>
  </si>
  <si>
    <t>Витько Сергей</t>
  </si>
  <si>
    <t>1 166</t>
  </si>
  <si>
    <t>Кузнецова Евгения</t>
  </si>
  <si>
    <t>Сарджвеладзе София</t>
  </si>
  <si>
    <t>Губернаторов Егор</t>
  </si>
  <si>
    <t>Окрест Дмитрий</t>
  </si>
  <si>
    <t>Немченко Илья</t>
  </si>
  <si>
    <t>Макаров Олег</t>
  </si>
  <si>
    <t>Сидоркова Инна</t>
  </si>
  <si>
    <t>Копалкина Екатерина</t>
  </si>
  <si>
    <t>Дергачев Владимир</t>
  </si>
  <si>
    <t>Божко Марина</t>
  </si>
  <si>
    <t>Калюк Евгений</t>
  </si>
  <si>
    <t>Титова Юлия</t>
  </si>
  <si>
    <t>Подобедова Людмила</t>
  </si>
  <si>
    <t>Ткачев Иван</t>
  </si>
  <si>
    <t>Ли Ирина</t>
  </si>
  <si>
    <t>Вовнякова Анна</t>
  </si>
  <si>
    <t>Могилевская Анна</t>
  </si>
  <si>
    <t>Истомина Мария</t>
  </si>
  <si>
    <t>Пастушин Алексей</t>
  </si>
  <si>
    <t>Демидова Анастасия</t>
  </si>
  <si>
    <t>Макутина Мария</t>
  </si>
  <si>
    <t>Фадеева Алина</t>
  </si>
  <si>
    <t>Козлов Вячеслав</t>
  </si>
  <si>
    <t>Новопашина Наталья</t>
  </si>
  <si>
    <t>Литова Екатерина</t>
  </si>
  <si>
    <t>Дзядко Тимофей</t>
  </si>
  <si>
    <t>Балашова Анна</t>
  </si>
  <si>
    <t>Унгвицкая Лилия</t>
  </si>
  <si>
    <t>Махукова Алена</t>
  </si>
  <si>
    <t>Парфентьева Ирина</t>
  </si>
  <si>
    <t>Казакулова Галина</t>
  </si>
  <si>
    <t>Комарова Валерия</t>
  </si>
  <si>
    <t>Завьялов Юрий</t>
  </si>
  <si>
    <t>Дементьева Светлана</t>
  </si>
  <si>
    <t>Крюков Дмитрий</t>
  </si>
  <si>
    <t>Бурмистрова Светлана</t>
  </si>
  <si>
    <t>Баева Анастасия</t>
  </si>
  <si>
    <t>Сироткин Кирилл</t>
  </si>
  <si>
    <t>Митраков Алексей</t>
  </si>
  <si>
    <t>Карнаухова Надежда</t>
  </si>
  <si>
    <t>Басисини Анжелика</t>
  </si>
  <si>
    <t>Кошкин Павел</t>
  </si>
  <si>
    <t>Маляренко Евгения</t>
  </si>
  <si>
    <t>Русских Алена</t>
  </si>
  <si>
    <t>Химшиашвили Полина</t>
  </si>
  <si>
    <t>Гаврилко-Алексеев Алексей</t>
  </si>
  <si>
    <t>Токарев Кирилл</t>
  </si>
  <si>
    <t>Макаренко Георгий</t>
  </si>
  <si>
    <t>Криворотова Анастасия</t>
  </si>
  <si>
    <t>Сапронов Юлия</t>
  </si>
  <si>
    <t>Анненская Светлана</t>
  </si>
  <si>
    <t>Тросников Игорь</t>
  </si>
  <si>
    <t>Федоров Иван</t>
  </si>
  <si>
    <t>Гаврилко Алексей</t>
  </si>
  <si>
    <t>Ракитина Екатерина</t>
  </si>
  <si>
    <t>Алексенко Филипп</t>
  </si>
  <si>
    <t>Княжевич Наталья</t>
  </si>
  <si>
    <t>Голикова Елизавета</t>
  </si>
  <si>
    <t>Прохорова Юлия</t>
  </si>
  <si>
    <t>Игуменов Валерий</t>
  </si>
  <si>
    <t>Селин Павел</t>
  </si>
  <si>
    <t>Рудяк Анна</t>
  </si>
  <si>
    <t>Коваленко Владислав</t>
  </si>
  <si>
    <t>Гришин Николай</t>
  </si>
  <si>
    <t>Кучер Станислав</t>
  </si>
  <si>
    <t>Гайсина Ильмира</t>
  </si>
  <si>
    <t>Набережнов Григорий</t>
  </si>
  <si>
    <t>Кудряшов Семен</t>
  </si>
  <si>
    <t>Тофанюк Елена</t>
  </si>
  <si>
    <t>Зивере Альфия</t>
  </si>
  <si>
    <t>Севальос Екатерина</t>
  </si>
  <si>
    <t>Пузырев Денис</t>
  </si>
  <si>
    <t>Моисеев Игорь</t>
  </si>
  <si>
    <t>Носырев Илья</t>
  </si>
  <si>
    <t>Чегорский Николай</t>
  </si>
  <si>
    <t>Папандина Анастасия</t>
  </si>
  <si>
    <t>Бурсак Антон</t>
  </si>
  <si>
    <t>Лакстыгал Илья</t>
  </si>
  <si>
    <t>Киракасянц Александра</t>
  </si>
  <si>
    <t>Смирнова Елена</t>
  </si>
  <si>
    <t>Седлов Данил</t>
  </si>
  <si>
    <t>Суворова Наталья</t>
  </si>
  <si>
    <t>Писарев Андрей</t>
  </si>
  <si>
    <t>Ким Анна</t>
  </si>
  <si>
    <t>Садыкова Регина</t>
  </si>
  <si>
    <t>Муртазаев Эльмар</t>
  </si>
  <si>
    <t>Житкова Валерия</t>
  </si>
  <si>
    <t>Городной Илья</t>
  </si>
  <si>
    <t>Солодков Артем</t>
  </si>
  <si>
    <t>Барышникова Дарья</t>
  </si>
  <si>
    <t>Дергачева Анастасия</t>
  </si>
  <si>
    <t>Безвиконная Ксения</t>
  </si>
  <si>
    <t>Аликина Екатерина</t>
  </si>
  <si>
    <t>Супер Роман</t>
  </si>
  <si>
    <t>Ковалев Андрей</t>
  </si>
  <si>
    <t>Костоева Виктория</t>
  </si>
  <si>
    <t>Либерман Мария</t>
  </si>
  <si>
    <t>Парфенов Евгений</t>
  </si>
  <si>
    <t>Кудряшев Семен</t>
  </si>
  <si>
    <t>Панасенков Сергей</t>
  </si>
  <si>
    <t>Луганская Дарья</t>
  </si>
  <si>
    <t>Мельникова Ксения</t>
  </si>
  <si>
    <t>Бочарова Светлана</t>
  </si>
  <si>
    <t>Шубина Дарина</t>
  </si>
  <si>
    <t>Трифонова Полина</t>
  </si>
  <si>
    <t>Чепель Родион</t>
  </si>
  <si>
    <t>Буланов Кирилл</t>
  </si>
  <si>
    <t>Закружный Семен</t>
  </si>
  <si>
    <t>Пушкарев Влад</t>
  </si>
  <si>
    <t>Михайлова Анастасия</t>
  </si>
  <si>
    <t>Лейва Мария</t>
  </si>
  <si>
    <t>Мархули Екатерина</t>
  </si>
  <si>
    <t>Яковлев Олег</t>
  </si>
  <si>
    <t>Виральность</t>
  </si>
  <si>
    <t>Косяки</t>
  </si>
  <si>
    <t>Супериндекс</t>
  </si>
  <si>
    <t>Деньги</t>
  </si>
  <si>
    <t>Сумма</t>
  </si>
  <si>
    <t>№</t>
  </si>
  <si>
    <t>Канаев Петр</t>
  </si>
  <si>
    <t>Федотова Александра</t>
  </si>
  <si>
    <t>Сапронова Юлия</t>
  </si>
  <si>
    <t>Юдицкая Анастасия</t>
  </si>
  <si>
    <t>Макаров Иван</t>
  </si>
  <si>
    <t>Слюсаренко Екатерина</t>
  </si>
  <si>
    <t>Просмотры</t>
  </si>
  <si>
    <t>41%</t>
  </si>
  <si>
    <t>37%</t>
  </si>
  <si>
    <t>33%</t>
  </si>
  <si>
    <t>32%</t>
  </si>
  <si>
    <t>52%</t>
  </si>
  <si>
    <t>45%</t>
  </si>
  <si>
    <t>28%</t>
  </si>
  <si>
    <t>50%</t>
  </si>
  <si>
    <t>47%</t>
  </si>
  <si>
    <t>27%</t>
  </si>
  <si>
    <t>49%</t>
  </si>
  <si>
    <t>26%</t>
  </si>
  <si>
    <t>53%</t>
  </si>
  <si>
    <t>20%</t>
  </si>
  <si>
    <t>Янковская Елена</t>
  </si>
  <si>
    <t>46%</t>
  </si>
  <si>
    <t>51%</t>
  </si>
  <si>
    <t>Ткаченко Константин</t>
  </si>
  <si>
    <t>Демьяненко Власта</t>
  </si>
  <si>
    <t>Еловский Константин</t>
  </si>
  <si>
    <t>Юшков Михаил</t>
  </si>
  <si>
    <t>Суходольский Дмитрий</t>
  </si>
  <si>
    <t>29%</t>
  </si>
  <si>
    <t>21%</t>
  </si>
  <si>
    <t>Девяткина Маргарита</t>
  </si>
  <si>
    <t>Варенникова Светлана</t>
  </si>
  <si>
    <t>Нехорошкин Семен</t>
  </si>
  <si>
    <t>Ромашина Наталья</t>
  </si>
  <si>
    <t>25%</t>
  </si>
  <si>
    <t>12%</t>
  </si>
  <si>
    <t>Нагаев Константин</t>
  </si>
  <si>
    <t>Гасымов Нурлан</t>
  </si>
  <si>
    <t>Тютина Виктория</t>
  </si>
  <si>
    <t>54%</t>
  </si>
  <si>
    <t>Топонен Анастасия</t>
  </si>
  <si>
    <t>22%</t>
  </si>
  <si>
    <t>Выродова Юлия</t>
  </si>
  <si>
    <t>Хрисанфова Александра</t>
  </si>
  <si>
    <t>57%</t>
  </si>
  <si>
    <t>58%</t>
  </si>
  <si>
    <t>Романов Валерий</t>
  </si>
  <si>
    <t>Итого</t>
  </si>
  <si>
    <t>Гросс</t>
  </si>
  <si>
    <t>55%</t>
  </si>
  <si>
    <t>Анисимова Наталия</t>
  </si>
  <si>
    <t>61%</t>
  </si>
  <si>
    <t>Савкина Александра</t>
  </si>
  <si>
    <t>Губенко Артём</t>
  </si>
  <si>
    <t>Аскерова Ксения</t>
  </si>
  <si>
    <t>Кирьянов Роман</t>
  </si>
  <si>
    <t>Губенко Артем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</si>
</sst>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&quot;₽&quot;"/>
    <numFmt numFmtId="166" formatCode="_-* #,##0\ _₽_-;\-* #,##0\ _₽_-;_-* &quot;-&quot;??\ _₽_-;_-@_-"/>
    <numFmt numFmtId="167" formatCode="_-* #,##0.000\ _₽_-;\-* #,##0.000\ _₽_-;_-* &quot;-&quot;??\ _₽_-;_-@_-"/>
    <numFmt numFmtId="168" formatCode="_-* #,##0\ _₽_-;\-* #,##0\ _₽_-;_-* &quot;-&quot;???\ _₽_-;_-@_-"/>
  </numFmts>
  <fonts count="11" x14ac:knownFonts="1">
    <font>
      <sz val="11"/>
      <color rgb="FF000000"/>
      <name val="Calibri"/>
    </font>
    <font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9C57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</borders>
  <cellStyleXfs count="4">
    <xf numFmtId="0" fontId="0" fillId="0" borderId="0"/>
    <xf numFmtId="0" fontId="6" fillId="4" borderId="0" applyNumberFormat="0" applyBorder="0" applyAlignment="0" applyProtection="0"/>
    <xf numFmtId="164" fontId="7" fillId="0" borderId="0" applyFont="0" applyFill="0" applyBorder="0" applyAlignment="0" applyProtection="0"/>
    <xf numFmtId="0" fontId="10" fillId="8" borderId="0" applyNumberFormat="0" applyBorder="0" applyAlignment="0" applyProtection="0"/>
  </cellStyleXfs>
  <cellXfs count="65">
    <xf numFmtId="0" fontId="0" fillId="0" borderId="0" xfId="0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0" xfId="0" applyFont="1"/>
    <xf numFmtId="0" fontId="0" fillId="3" borderId="0" xfId="0" applyFill="1"/>
    <xf numFmtId="0" fontId="4" fillId="3" borderId="0" xfId="0" applyFont="1" applyFill="1"/>
    <xf numFmtId="0" fontId="4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165" fontId="0" fillId="0" borderId="0" xfId="0" applyNumberFormat="1"/>
    <xf numFmtId="0" fontId="5" fillId="0" borderId="0" xfId="0" applyFont="1"/>
    <xf numFmtId="9" fontId="5" fillId="0" borderId="0" xfId="0" applyNumberFormat="1" applyFont="1"/>
    <xf numFmtId="0" fontId="6" fillId="4" borderId="0" xfId="1"/>
    <xf numFmtId="165" fontId="6" fillId="4" borderId="0" xfId="1" applyNumberFormat="1"/>
    <xf numFmtId="0" fontId="0" fillId="5" borderId="0" xfId="0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164" fontId="0" fillId="0" borderId="0" xfId="2" applyFont="1"/>
    <xf numFmtId="166" fontId="0" fillId="0" borderId="0" xfId="2" applyNumberFormat="1" applyFont="1"/>
    <xf numFmtId="167" fontId="0" fillId="0" borderId="0" xfId="2" applyNumberFormat="1" applyFont="1"/>
    <xf numFmtId="166" fontId="0" fillId="0" borderId="0" xfId="2" applyNumberFormat="1" applyFont="1" applyAlignment="1">
      <alignment horizontal="right"/>
    </xf>
    <xf numFmtId="167" fontId="0" fillId="0" borderId="0" xfId="0" applyNumberFormat="1"/>
    <xf numFmtId="168" fontId="0" fillId="0" borderId="0" xfId="0" applyNumberFormat="1"/>
    <xf numFmtId="167" fontId="6" fillId="4" borderId="0" xfId="1" applyNumberFormat="1"/>
    <xf numFmtId="166" fontId="6" fillId="4" borderId="0" xfId="1" applyNumberFormat="1"/>
    <xf numFmtId="0" fontId="6" fillId="4" borderId="0" xfId="1" applyAlignment="1">
      <alignment horizontal="right"/>
    </xf>
    <xf numFmtId="168" fontId="6" fillId="4" borderId="0" xfId="1" applyNumberFormat="1"/>
    <xf numFmtId="0" fontId="8" fillId="0" borderId="0" xfId="1" applyFont="1" applyFill="1"/>
    <xf numFmtId="167" fontId="8" fillId="0" borderId="0" xfId="1" applyNumberFormat="1" applyFont="1" applyFill="1"/>
    <xf numFmtId="166" fontId="8" fillId="0" borderId="0" xfId="1" applyNumberFormat="1" applyFont="1" applyFill="1"/>
    <xf numFmtId="0" fontId="8" fillId="0" borderId="0" xfId="1" applyFont="1" applyFill="1" applyAlignment="1">
      <alignment horizontal="right"/>
    </xf>
    <xf numFmtId="168" fontId="8" fillId="0" borderId="0" xfId="1" applyNumberFormat="1" applyFont="1" applyFill="1"/>
    <xf numFmtId="0" fontId="9" fillId="0" borderId="0" xfId="0" applyFont="1"/>
    <xf numFmtId="167" fontId="9" fillId="0" borderId="0" xfId="0" applyNumberFormat="1" applyFont="1"/>
    <xf numFmtId="166" fontId="6" fillId="4" borderId="0" xfId="1" applyNumberFormat="1" applyAlignment="1">
      <alignment horizontal="right"/>
    </xf>
    <xf numFmtId="166" fontId="0" fillId="2" borderId="0" xfId="2" applyNumberFormat="1" applyFont="1" applyFill="1" applyAlignment="1">
      <alignment horizontal="right"/>
    </xf>
    <xf numFmtId="0" fontId="9" fillId="2" borderId="0" xfId="0" applyFont="1" applyFill="1"/>
    <xf numFmtId="167" fontId="8" fillId="2" borderId="0" xfId="1" applyNumberFormat="1" applyFont="1" applyFill="1"/>
    <xf numFmtId="166" fontId="8" fillId="2" borderId="0" xfId="1" applyNumberFormat="1" applyFont="1" applyFill="1"/>
    <xf numFmtId="0" fontId="8" fillId="2" borderId="0" xfId="1" applyFont="1" applyFill="1" applyAlignment="1">
      <alignment horizontal="right"/>
    </xf>
    <xf numFmtId="167" fontId="9" fillId="2" borderId="0" xfId="0" applyNumberFormat="1" applyFont="1" applyFill="1"/>
    <xf numFmtId="168" fontId="8" fillId="2" borderId="0" xfId="1" applyNumberFormat="1" applyFont="1" applyFill="1"/>
    <xf numFmtId="166" fontId="0" fillId="6" borderId="0" xfId="2" applyNumberFormat="1" applyFont="1" applyFill="1" applyAlignment="1">
      <alignment horizontal="right"/>
    </xf>
    <xf numFmtId="0" fontId="9" fillId="6" borderId="0" xfId="0" applyFont="1" applyFill="1"/>
    <xf numFmtId="167" fontId="8" fillId="6" borderId="0" xfId="1" applyNumberFormat="1" applyFont="1" applyFill="1"/>
    <xf numFmtId="166" fontId="8" fillId="6" borderId="0" xfId="1" applyNumberFormat="1" applyFont="1" applyFill="1"/>
    <xf numFmtId="0" fontId="8" fillId="6" borderId="0" xfId="1" applyFont="1" applyFill="1" applyAlignment="1">
      <alignment horizontal="right"/>
    </xf>
    <xf numFmtId="167" fontId="9" fillId="6" borderId="0" xfId="0" applyNumberFormat="1" applyFont="1" applyFill="1"/>
    <xf numFmtId="168" fontId="8" fillId="6" borderId="0" xfId="1" applyNumberFormat="1" applyFont="1" applyFill="1"/>
    <xf numFmtId="166" fontId="0" fillId="7" borderId="0" xfId="2" applyNumberFormat="1" applyFont="1" applyFill="1" applyAlignment="1">
      <alignment horizontal="right"/>
    </xf>
    <xf numFmtId="0" fontId="9" fillId="7" borderId="0" xfId="0" applyFont="1" applyFill="1"/>
    <xf numFmtId="167" fontId="8" fillId="7" borderId="0" xfId="1" applyNumberFormat="1" applyFont="1" applyFill="1"/>
    <xf numFmtId="166" fontId="8" fillId="7" borderId="0" xfId="1" applyNumberFormat="1" applyFont="1" applyFill="1"/>
    <xf numFmtId="0" fontId="8" fillId="7" borderId="0" xfId="1" applyFont="1" applyFill="1" applyAlignment="1">
      <alignment horizontal="right"/>
    </xf>
    <xf numFmtId="167" fontId="9" fillId="7" borderId="0" xfId="0" applyNumberFormat="1" applyFont="1" applyFill="1"/>
    <xf numFmtId="168" fontId="8" fillId="7" borderId="0" xfId="1" applyNumberFormat="1" applyFont="1" applyFill="1"/>
    <xf numFmtId="166" fontId="10" fillId="8" borderId="0" xfId="3" applyNumberFormat="1" applyAlignment="1">
      <alignment horizontal="right"/>
    </xf>
    <xf numFmtId="0" fontId="10" fillId="8" borderId="0" xfId="3"/>
    <xf numFmtId="167" fontId="10" fillId="8" borderId="0" xfId="3" applyNumberFormat="1"/>
    <xf numFmtId="166" fontId="10" fillId="8" borderId="0" xfId="3" applyNumberFormat="1"/>
    <xf numFmtId="0" fontId="10" fillId="8" borderId="0" xfId="3" applyAlignment="1">
      <alignment horizontal="right"/>
    </xf>
    <xf numFmtId="168" fontId="10" fillId="8" borderId="0" xfId="3" applyNumberFormat="1"/>
  </cellXfs>
  <cellStyles count="4">
    <cellStyle name="Нейтральный" xfId="3" builtinId="28"/>
    <cellStyle name="Обычный" xfId="0" builtinId="0"/>
    <cellStyle name="Финансовый" xfId="2" builtinId="3"/>
    <cellStyle name="Хороший" xfId="1" builtinId="26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DC294-FF34-4111-9D50-62D380944724}">
  <dimension ref="A1:L19"/>
  <sheetViews>
    <sheetView tabSelected="1" workbookViewId="0"/>
  </sheetViews>
  <sheetFormatPr defaultRowHeight="15" x14ac:dyDescent="0.25"/>
  <cols>
    <col min="1" max="1" width="9.140625" style="19"/>
    <col min="2" max="2" width="23.5703125" bestFit="1" customWidth="1"/>
    <col min="3" max="10" width="14.42578125" customWidth="1"/>
    <col min="11" max="11" width="9.42578125" bestFit="1" customWidth="1"/>
  </cols>
  <sheetData>
    <row r="1" spans="1:12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  <c r="K1" s="17" t="s">
        <v>237</v>
      </c>
    </row>
    <row r="2" spans="1:12" x14ac:dyDescent="0.25">
      <c r="A2" s="37">
        <v>1</v>
      </c>
      <c r="B2" s="15" t="s">
        <v>43</v>
      </c>
      <c r="C2" s="26">
        <v>81.388000000000005</v>
      </c>
      <c r="D2" s="27">
        <v>10336616</v>
      </c>
      <c r="E2" s="27">
        <v>310</v>
      </c>
      <c r="F2" s="28" t="s">
        <v>200</v>
      </c>
      <c r="G2" s="27">
        <v>69685</v>
      </c>
      <c r="H2" s="15"/>
      <c r="I2" s="26">
        <f>((C2*80000+D2)+(G2*200))/1000000*F2</f>
        <v>13.8530952</v>
      </c>
      <c r="J2" s="29">
        <f>I2*1000</f>
        <v>13853.0952</v>
      </c>
      <c r="K2" s="29">
        <f>J2/0.87</f>
        <v>15923.097931034483</v>
      </c>
      <c r="L2" s="23"/>
    </row>
    <row r="3" spans="1:12" x14ac:dyDescent="0.25">
      <c r="A3" s="37">
        <v>2</v>
      </c>
      <c r="B3" s="15" t="s">
        <v>111</v>
      </c>
      <c r="C3" s="26">
        <v>48.595999999999997</v>
      </c>
      <c r="D3" s="27">
        <v>10064171</v>
      </c>
      <c r="E3" s="27">
        <v>294</v>
      </c>
      <c r="F3" s="28" t="s">
        <v>9</v>
      </c>
      <c r="G3" s="27">
        <v>37491</v>
      </c>
      <c r="H3" s="15"/>
      <c r="I3" s="26">
        <f>((C3*80000+D3)+(G3*200))/1000000*F3</f>
        <v>8.3655198899999998</v>
      </c>
      <c r="J3" s="29">
        <f>I3*1000</f>
        <v>8365.5198899999996</v>
      </c>
      <c r="K3" s="29">
        <f>J3/0.87</f>
        <v>9615.5401034482747</v>
      </c>
      <c r="L3" s="23"/>
    </row>
    <row r="4" spans="1:12" x14ac:dyDescent="0.25">
      <c r="A4" s="37">
        <v>3</v>
      </c>
      <c r="B4" s="15" t="s">
        <v>36</v>
      </c>
      <c r="C4" s="26">
        <v>61.234000000000002</v>
      </c>
      <c r="D4" s="27">
        <v>7841583</v>
      </c>
      <c r="E4" s="27">
        <v>275</v>
      </c>
      <c r="F4" s="28" t="s">
        <v>18</v>
      </c>
      <c r="G4" s="27">
        <v>34816</v>
      </c>
      <c r="H4" s="15"/>
      <c r="I4" s="26">
        <f>((C4*80000+D4)+(G4*200))/1000000*F4</f>
        <v>8.2754712599999998</v>
      </c>
      <c r="J4" s="29">
        <f>I4*1000</f>
        <v>8275.4712600000003</v>
      </c>
      <c r="K4" s="29">
        <f>J4/0.87</f>
        <v>9512.0359310344829</v>
      </c>
      <c r="L4" s="23"/>
    </row>
    <row r="5" spans="1:12" x14ac:dyDescent="0.25">
      <c r="A5" s="23">
        <v>4</v>
      </c>
      <c r="B5" s="35" t="s">
        <v>47</v>
      </c>
      <c r="C5" s="31">
        <v>53.74</v>
      </c>
      <c r="D5" s="32">
        <v>6171316</v>
      </c>
      <c r="E5" s="32">
        <v>324</v>
      </c>
      <c r="F5" s="33" t="s">
        <v>200</v>
      </c>
      <c r="G5" s="32">
        <v>24892</v>
      </c>
      <c r="H5" s="35"/>
      <c r="I5" s="36">
        <f>((C5*80000+D5)+(G5*200))/1000000*F5</f>
        <v>6.9520122000000004</v>
      </c>
      <c r="J5" s="34"/>
      <c r="K5" s="25"/>
      <c r="L5" s="23"/>
    </row>
    <row r="6" spans="1:12" x14ac:dyDescent="0.25">
      <c r="A6" s="59">
        <v>5</v>
      </c>
      <c r="B6" s="60" t="s">
        <v>71</v>
      </c>
      <c r="C6" s="61">
        <v>53.988</v>
      </c>
      <c r="D6" s="62">
        <v>4376219</v>
      </c>
      <c r="E6" s="62">
        <v>133</v>
      </c>
      <c r="F6" s="63" t="s">
        <v>16</v>
      </c>
      <c r="G6" s="62">
        <v>34656</v>
      </c>
      <c r="H6" s="60"/>
      <c r="I6" s="61">
        <f>((C6*80000+D6)+(G6*200))/1000000*F6</f>
        <v>6.8756419600000003</v>
      </c>
      <c r="J6" s="64"/>
      <c r="K6" s="64">
        <v>2000</v>
      </c>
      <c r="L6" s="23"/>
    </row>
    <row r="7" spans="1:12" x14ac:dyDescent="0.25">
      <c r="A7" s="23">
        <v>6</v>
      </c>
      <c r="B7" s="35" t="s">
        <v>225</v>
      </c>
      <c r="C7" s="31">
        <v>50.107999999999997</v>
      </c>
      <c r="D7" s="32">
        <v>5794118</v>
      </c>
      <c r="E7" s="32">
        <v>280</v>
      </c>
      <c r="F7" s="33" t="s">
        <v>200</v>
      </c>
      <c r="G7" s="32">
        <v>19269</v>
      </c>
      <c r="H7" s="35"/>
      <c r="I7" s="36">
        <f>((C7*80000+D7)+(G7*200))/1000000*F7</f>
        <v>6.1454511000000007</v>
      </c>
      <c r="J7" s="34"/>
      <c r="K7" s="25"/>
      <c r="L7" s="23"/>
    </row>
    <row r="8" spans="1:12" x14ac:dyDescent="0.25">
      <c r="A8" s="23">
        <v>7</v>
      </c>
      <c r="B8" s="35" t="s">
        <v>40</v>
      </c>
      <c r="C8" s="31">
        <v>32.741</v>
      </c>
      <c r="D8" s="32">
        <v>5321653</v>
      </c>
      <c r="E8" s="32">
        <v>166</v>
      </c>
      <c r="F8" s="33" t="s">
        <v>29</v>
      </c>
      <c r="G8" s="32">
        <v>33632</v>
      </c>
      <c r="H8" s="35"/>
      <c r="I8" s="36">
        <f>((C8*80000+D8)+(G8*200))/1000000*F8</f>
        <v>5.8669332000000001</v>
      </c>
      <c r="J8" s="34"/>
      <c r="K8" s="25"/>
      <c r="L8" s="23"/>
    </row>
    <row r="9" spans="1:12" x14ac:dyDescent="0.25">
      <c r="A9" s="23">
        <v>8</v>
      </c>
      <c r="B9" s="35" t="s">
        <v>35</v>
      </c>
      <c r="C9" s="31">
        <v>38.247999999999998</v>
      </c>
      <c r="D9" s="32">
        <v>4934658</v>
      </c>
      <c r="E9" s="32">
        <v>190</v>
      </c>
      <c r="F9" s="33" t="s">
        <v>11</v>
      </c>
      <c r="G9" s="32">
        <v>35444</v>
      </c>
      <c r="H9" s="35"/>
      <c r="I9" s="36">
        <f>((C9*80000+D9)+(G9*200))/1000000*F9</f>
        <v>5.73165324</v>
      </c>
      <c r="J9" s="34"/>
      <c r="K9" s="25"/>
      <c r="L9" s="23"/>
    </row>
    <row r="10" spans="1:12" x14ac:dyDescent="0.25">
      <c r="A10" s="23">
        <v>9</v>
      </c>
      <c r="B10" s="35" t="s">
        <v>33</v>
      </c>
      <c r="C10" s="31">
        <v>23.946999999999999</v>
      </c>
      <c r="D10" s="32">
        <v>3152262</v>
      </c>
      <c r="E10" s="32">
        <v>84</v>
      </c>
      <c r="F10" s="33" t="s">
        <v>195</v>
      </c>
      <c r="G10" s="32">
        <v>29412</v>
      </c>
      <c r="H10" s="35"/>
      <c r="I10" s="36">
        <f>((C10*80000+D10)+(G10*200))/1000000*F10</f>
        <v>4.4896730199999997</v>
      </c>
      <c r="J10" s="34"/>
      <c r="K10" s="25"/>
      <c r="L10" s="23"/>
    </row>
    <row r="11" spans="1:12" x14ac:dyDescent="0.25">
      <c r="A11" s="23">
        <v>10</v>
      </c>
      <c r="B11" s="35" t="s">
        <v>34</v>
      </c>
      <c r="C11" s="31">
        <v>24.047999999999998</v>
      </c>
      <c r="D11" s="32">
        <v>4429436</v>
      </c>
      <c r="E11" s="32">
        <v>128</v>
      </c>
      <c r="F11" s="33" t="s">
        <v>16</v>
      </c>
      <c r="G11" s="32">
        <v>16552</v>
      </c>
      <c r="H11" s="35"/>
      <c r="I11" s="36">
        <f>((C11*80000+D11)+(G11*200))/1000000*F11</f>
        <v>4.2520174400000004</v>
      </c>
      <c r="J11" s="34"/>
      <c r="K11" s="25"/>
      <c r="L11" s="23"/>
    </row>
    <row r="12" spans="1:12" x14ac:dyDescent="0.25">
      <c r="A12" s="23">
        <v>11</v>
      </c>
      <c r="B12" s="35" t="s">
        <v>244</v>
      </c>
      <c r="C12" s="31">
        <v>36.195999999999998</v>
      </c>
      <c r="D12" s="32">
        <v>2779632</v>
      </c>
      <c r="E12" s="32">
        <v>113</v>
      </c>
      <c r="F12" s="33" t="s">
        <v>14</v>
      </c>
      <c r="G12" s="32">
        <v>14944</v>
      </c>
      <c r="H12" s="35"/>
      <c r="I12" s="36">
        <f>((C12*80000+D12)+(G12*200))/1000000*F12</f>
        <v>3.7255681599999995</v>
      </c>
      <c r="J12" s="34"/>
      <c r="K12" s="25"/>
      <c r="L12" s="23"/>
    </row>
    <row r="13" spans="1:12" x14ac:dyDescent="0.25">
      <c r="A13" s="37">
        <v>12</v>
      </c>
      <c r="B13" s="15" t="s">
        <v>245</v>
      </c>
      <c r="C13" s="26">
        <v>3.875</v>
      </c>
      <c r="D13" s="27">
        <v>321669</v>
      </c>
      <c r="E13" s="27">
        <v>6</v>
      </c>
      <c r="F13" s="28" t="s">
        <v>199</v>
      </c>
      <c r="G13" s="27">
        <v>3535</v>
      </c>
      <c r="H13" s="15"/>
      <c r="I13" s="26">
        <f>((C13*80000+D13)+(G13*200))/1000000*F13</f>
        <v>0.69610788000000012</v>
      </c>
      <c r="J13" s="29">
        <f>I13*1000</f>
        <v>696.10788000000014</v>
      </c>
      <c r="K13" s="29">
        <f>J13/0.87</f>
        <v>800.12400000000014</v>
      </c>
      <c r="L13" s="23"/>
    </row>
    <row r="14" spans="1:12" x14ac:dyDescent="0.25">
      <c r="A14" s="37">
        <v>13</v>
      </c>
      <c r="B14" s="15" t="s">
        <v>243</v>
      </c>
      <c r="C14" s="26">
        <v>5.1139999999999999</v>
      </c>
      <c r="D14" s="27">
        <v>455173</v>
      </c>
      <c r="E14" s="27">
        <v>21</v>
      </c>
      <c r="F14" s="28" t="s">
        <v>211</v>
      </c>
      <c r="G14" s="27">
        <v>1445</v>
      </c>
      <c r="H14" s="15"/>
      <c r="I14" s="26">
        <f>((C14*80000+D14)+(G14*200))/1000000*F14</f>
        <v>0.58817942999999995</v>
      </c>
      <c r="J14" s="29">
        <f>I14*1000</f>
        <v>588.17942999999991</v>
      </c>
      <c r="K14" s="29">
        <f>J14/0.87</f>
        <v>676.06831034482752</v>
      </c>
      <c r="L14" s="23"/>
    </row>
    <row r="15" spans="1:12" x14ac:dyDescent="0.25">
      <c r="A15" s="23">
        <v>14</v>
      </c>
      <c r="B15" s="35" t="s">
        <v>231</v>
      </c>
      <c r="C15" s="31">
        <v>2.262</v>
      </c>
      <c r="D15" s="32">
        <v>348608</v>
      </c>
      <c r="E15" s="32">
        <v>20</v>
      </c>
      <c r="F15" s="33" t="s">
        <v>29</v>
      </c>
      <c r="G15" s="32">
        <v>1462</v>
      </c>
      <c r="H15" s="35"/>
      <c r="I15" s="36">
        <f>((C15*80000+D15)+(G15*200))/1000000*F15</f>
        <v>0.32878720000000006</v>
      </c>
      <c r="J15" s="34"/>
      <c r="K15" s="25"/>
      <c r="L15" s="23"/>
    </row>
    <row r="16" spans="1:12" x14ac:dyDescent="0.25">
      <c r="A16" s="23">
        <v>15</v>
      </c>
      <c r="B16" s="35" t="s">
        <v>239</v>
      </c>
      <c r="C16" s="31">
        <v>3.37</v>
      </c>
      <c r="D16" s="32">
        <v>216190</v>
      </c>
      <c r="E16" s="32">
        <v>13</v>
      </c>
      <c r="F16" s="33" t="s">
        <v>9</v>
      </c>
      <c r="G16" s="32">
        <v>303</v>
      </c>
      <c r="H16" s="35"/>
      <c r="I16" s="36">
        <f>((C16*80000+D16)+(G16*200))/1000000*F16</f>
        <v>0.21309210000000003</v>
      </c>
      <c r="J16" s="34"/>
      <c r="K16" s="25"/>
      <c r="L16" s="23"/>
    </row>
    <row r="17" spans="1:12" x14ac:dyDescent="0.25">
      <c r="A17" s="23">
        <v>16</v>
      </c>
      <c r="B17" s="35" t="s">
        <v>215</v>
      </c>
      <c r="C17" s="31">
        <v>0.23400000000000001</v>
      </c>
      <c r="D17" s="32">
        <v>248344</v>
      </c>
      <c r="E17" s="32">
        <v>9</v>
      </c>
      <c r="F17" s="33" t="s">
        <v>228</v>
      </c>
      <c r="G17" s="32">
        <v>513</v>
      </c>
      <c r="H17" s="35"/>
      <c r="I17" s="36">
        <f>((C17*80000+D17)+(G17*200))/1000000*F17</f>
        <v>0.19961856</v>
      </c>
      <c r="J17" s="34"/>
      <c r="K17" s="25"/>
      <c r="L17" s="23"/>
    </row>
    <row r="18" spans="1:12" x14ac:dyDescent="0.25">
      <c r="A18" s="23">
        <v>17</v>
      </c>
      <c r="B18" s="35" t="s">
        <v>232</v>
      </c>
      <c r="C18" s="31">
        <v>1.3080000000000001</v>
      </c>
      <c r="D18" s="32">
        <v>221882</v>
      </c>
      <c r="E18" s="32">
        <v>21</v>
      </c>
      <c r="F18" s="33" t="s">
        <v>211</v>
      </c>
      <c r="G18" s="32">
        <v>317</v>
      </c>
      <c r="H18" s="35"/>
      <c r="I18" s="36">
        <f>((C18*80000+D18)+(G18*200))/1000000*F18</f>
        <v>0.19886022</v>
      </c>
      <c r="J18" s="34"/>
      <c r="K18" s="25"/>
      <c r="L18" s="23"/>
    </row>
    <row r="19" spans="1:12" x14ac:dyDescent="0.25">
      <c r="A19" s="23">
        <v>18</v>
      </c>
      <c r="B19" s="35" t="s">
        <v>227</v>
      </c>
      <c r="C19" s="31">
        <v>1.2709999999999999</v>
      </c>
      <c r="D19" s="32">
        <v>109061</v>
      </c>
      <c r="E19" s="32">
        <v>6</v>
      </c>
      <c r="F19" s="33" t="s">
        <v>16</v>
      </c>
      <c r="G19" s="32">
        <v>686</v>
      </c>
      <c r="H19" s="35"/>
      <c r="I19" s="36">
        <f>((C19*80000+D19)+(G19*200))/1000000*F19</f>
        <v>0.15309404000000001</v>
      </c>
      <c r="J19" s="34"/>
      <c r="K19" s="25"/>
      <c r="L19" s="23"/>
    </row>
  </sheetData>
  <sortState xmlns:xlrd2="http://schemas.microsoft.com/office/spreadsheetml/2017/richdata2" ref="A2:K19">
    <sortCondition descending="1" ref="K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activeCell="D26" sqref="D26"/>
    </sheetView>
  </sheetViews>
  <sheetFormatPr defaultRowHeight="15" x14ac:dyDescent="0.25"/>
  <cols>
    <col min="1" max="1" width="9.140625" style="19"/>
    <col min="2" max="2" width="22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 s="23">
        <v>1</v>
      </c>
      <c r="B2" s="15" t="s">
        <v>111</v>
      </c>
      <c r="C2" s="26">
        <v>72.294999999999803</v>
      </c>
      <c r="D2" s="27">
        <v>8102160</v>
      </c>
      <c r="E2" s="27">
        <v>120</v>
      </c>
      <c r="F2" s="28" t="s">
        <v>198</v>
      </c>
      <c r="G2" s="27">
        <v>33838</v>
      </c>
      <c r="H2" s="15"/>
      <c r="I2" s="26">
        <f t="shared" ref="I2:I17" si="0">((C2*80000+D2)+(G2*200))/1000000*F2</f>
        <v>6.609075199999995</v>
      </c>
      <c r="J2" s="29">
        <f>I2*1000</f>
        <v>6609.0751999999948</v>
      </c>
    </row>
    <row r="3" spans="1:10" x14ac:dyDescent="0.25">
      <c r="A3" s="23">
        <v>2</v>
      </c>
      <c r="B3" t="s">
        <v>39</v>
      </c>
      <c r="C3" s="22">
        <v>69.808999999999699</v>
      </c>
      <c r="D3" s="21">
        <v>8485146</v>
      </c>
      <c r="E3" s="21">
        <v>123</v>
      </c>
      <c r="F3" s="19" t="s">
        <v>5</v>
      </c>
      <c r="G3" s="21">
        <v>21286</v>
      </c>
      <c r="I3" s="24">
        <f t="shared" si="0"/>
        <v>6.4144730999999915</v>
      </c>
      <c r="J3" s="25"/>
    </row>
    <row r="4" spans="1:10" x14ac:dyDescent="0.25">
      <c r="A4" s="23">
        <v>3</v>
      </c>
      <c r="B4" t="s">
        <v>35</v>
      </c>
      <c r="C4" s="22">
        <v>69.4399999999996</v>
      </c>
      <c r="D4" s="21">
        <v>3922079</v>
      </c>
      <c r="E4" s="21">
        <v>83</v>
      </c>
      <c r="F4" s="19" t="s">
        <v>197</v>
      </c>
      <c r="G4" s="21">
        <v>13927</v>
      </c>
      <c r="I4" s="24">
        <f t="shared" si="0"/>
        <v>4.0466840699999898</v>
      </c>
      <c r="J4" s="25"/>
    </row>
    <row r="5" spans="1:10" x14ac:dyDescent="0.25">
      <c r="A5" s="23">
        <v>4</v>
      </c>
      <c r="B5" s="15" t="s">
        <v>43</v>
      </c>
      <c r="C5" s="26">
        <v>69.301999999999893</v>
      </c>
      <c r="D5" s="27">
        <v>10752646</v>
      </c>
      <c r="E5" s="27">
        <v>143</v>
      </c>
      <c r="F5" s="28" t="s">
        <v>198</v>
      </c>
      <c r="G5" s="27">
        <v>34384</v>
      </c>
      <c r="H5" s="15"/>
      <c r="I5" s="26">
        <f t="shared" si="0"/>
        <v>7.415553919999998</v>
      </c>
      <c r="J5" s="29">
        <f>I5*1000</f>
        <v>7415.5539199999985</v>
      </c>
    </row>
    <row r="6" spans="1:10" x14ac:dyDescent="0.25">
      <c r="A6" s="23">
        <v>5</v>
      </c>
      <c r="B6" s="15" t="s">
        <v>34</v>
      </c>
      <c r="C6" s="26">
        <v>59.300999999999704</v>
      </c>
      <c r="D6" s="27">
        <v>10307657</v>
      </c>
      <c r="E6" s="27">
        <v>161</v>
      </c>
      <c r="F6" s="28" t="s">
        <v>7</v>
      </c>
      <c r="G6" s="27">
        <v>39123</v>
      </c>
      <c r="H6" s="15"/>
      <c r="I6" s="26">
        <f t="shared" si="0"/>
        <v>8.235481319999991</v>
      </c>
      <c r="J6" s="29">
        <f>I6*1000</f>
        <v>8235.4813199999917</v>
      </c>
    </row>
    <row r="7" spans="1:10" x14ac:dyDescent="0.25">
      <c r="A7" s="23">
        <v>6</v>
      </c>
      <c r="B7" t="s">
        <v>36</v>
      </c>
      <c r="C7" s="22">
        <v>56.380999999999503</v>
      </c>
      <c r="D7" s="21">
        <v>5123269</v>
      </c>
      <c r="E7" s="21">
        <v>100</v>
      </c>
      <c r="F7" s="19" t="s">
        <v>5</v>
      </c>
      <c r="G7" s="21">
        <v>19916</v>
      </c>
      <c r="I7" s="24">
        <f t="shared" si="0"/>
        <v>4.7659321499999852</v>
      </c>
      <c r="J7" s="25"/>
    </row>
    <row r="8" spans="1:10" x14ac:dyDescent="0.25">
      <c r="A8" s="23">
        <v>7</v>
      </c>
      <c r="B8" t="s">
        <v>40</v>
      </c>
      <c r="C8" s="22">
        <v>43.841999999999899</v>
      </c>
      <c r="D8" s="21">
        <v>6435602</v>
      </c>
      <c r="E8" s="21">
        <v>80</v>
      </c>
      <c r="F8" s="19" t="s">
        <v>201</v>
      </c>
      <c r="G8" s="21">
        <v>18002</v>
      </c>
      <c r="I8" s="24">
        <f t="shared" si="0"/>
        <v>3.7921413599999982</v>
      </c>
      <c r="J8" s="25"/>
    </row>
    <row r="9" spans="1:10" x14ac:dyDescent="0.25">
      <c r="A9" s="23">
        <v>8</v>
      </c>
      <c r="B9" s="15" t="s">
        <v>47</v>
      </c>
      <c r="C9" s="26">
        <v>18.350999999999999</v>
      </c>
      <c r="D9" s="27">
        <v>710355</v>
      </c>
      <c r="E9" s="27">
        <v>6</v>
      </c>
      <c r="F9" s="28" t="s">
        <v>9</v>
      </c>
      <c r="G9" s="27">
        <v>2555</v>
      </c>
      <c r="H9" s="15"/>
      <c r="I9" s="26">
        <f t="shared" si="0"/>
        <v>1.0488796499999999</v>
      </c>
      <c r="J9" s="29">
        <f>I9*1000</f>
        <v>1048.8796499999999</v>
      </c>
    </row>
    <row r="10" spans="1:10" x14ac:dyDescent="0.25">
      <c r="A10" s="23">
        <v>9</v>
      </c>
      <c r="B10" t="s">
        <v>49</v>
      </c>
      <c r="C10" s="22">
        <v>13.449</v>
      </c>
      <c r="D10" s="21">
        <v>4194055</v>
      </c>
      <c r="E10" s="21">
        <v>67</v>
      </c>
      <c r="F10" s="19" t="s">
        <v>197</v>
      </c>
      <c r="G10" s="21">
        <v>11375</v>
      </c>
      <c r="I10" s="24">
        <f t="shared" si="0"/>
        <v>2.4898417500000001</v>
      </c>
      <c r="J10" s="25"/>
    </row>
    <row r="11" spans="1:10" x14ac:dyDescent="0.25">
      <c r="A11" s="23">
        <v>10</v>
      </c>
      <c r="B11" t="s">
        <v>225</v>
      </c>
      <c r="C11" s="22">
        <v>5.9740000000000002</v>
      </c>
      <c r="D11" s="21">
        <v>871912</v>
      </c>
      <c r="E11" s="21">
        <v>2</v>
      </c>
      <c r="F11" s="19" t="s">
        <v>198</v>
      </c>
      <c r="G11" s="21">
        <v>1631</v>
      </c>
      <c r="I11" s="24">
        <f t="shared" si="0"/>
        <v>0.53633023999999996</v>
      </c>
      <c r="J11" s="25"/>
    </row>
    <row r="12" spans="1:10" x14ac:dyDescent="0.25">
      <c r="A12" s="23">
        <v>11</v>
      </c>
      <c r="B12" t="s">
        <v>215</v>
      </c>
      <c r="C12" s="22">
        <v>2.915</v>
      </c>
      <c r="D12" s="21">
        <v>733302</v>
      </c>
      <c r="E12" s="21">
        <v>5</v>
      </c>
      <c r="F12" s="19" t="s">
        <v>196</v>
      </c>
      <c r="G12" s="21">
        <v>1970</v>
      </c>
      <c r="I12" s="24">
        <f t="shared" si="0"/>
        <v>0.50338574000000003</v>
      </c>
      <c r="J12" s="25"/>
    </row>
    <row r="13" spans="1:10" x14ac:dyDescent="0.25">
      <c r="A13" s="23">
        <v>12</v>
      </c>
      <c r="B13" t="s">
        <v>108</v>
      </c>
      <c r="C13" s="22">
        <v>2.665</v>
      </c>
      <c r="D13" s="21">
        <v>601524</v>
      </c>
      <c r="E13" s="21">
        <v>4</v>
      </c>
      <c r="F13" s="19" t="s">
        <v>197</v>
      </c>
      <c r="G13" s="21">
        <v>884</v>
      </c>
      <c r="I13" s="24">
        <f t="shared" si="0"/>
        <v>0.32720292000000001</v>
      </c>
      <c r="J13" s="25"/>
    </row>
    <row r="14" spans="1:10" x14ac:dyDescent="0.25">
      <c r="A14" s="23">
        <v>13</v>
      </c>
      <c r="B14" s="15" t="s">
        <v>227</v>
      </c>
      <c r="C14" s="26">
        <v>2.0659999999999998</v>
      </c>
      <c r="D14" s="27">
        <v>76686</v>
      </c>
      <c r="E14" s="27">
        <v>0</v>
      </c>
      <c r="F14" s="28" t="s">
        <v>210</v>
      </c>
      <c r="G14" s="27">
        <v>9534</v>
      </c>
      <c r="H14" s="15"/>
      <c r="I14" s="26">
        <f t="shared" si="0"/>
        <v>0.98843236000000012</v>
      </c>
      <c r="J14" s="29">
        <f>I14*1000</f>
        <v>988.43236000000013</v>
      </c>
    </row>
    <row r="15" spans="1:10" x14ac:dyDescent="0.25">
      <c r="A15" s="23">
        <v>14</v>
      </c>
      <c r="B15" t="s">
        <v>146</v>
      </c>
      <c r="C15" s="22">
        <v>1.6950000000000001</v>
      </c>
      <c r="D15" s="21">
        <v>474319</v>
      </c>
      <c r="E15" s="21">
        <v>4</v>
      </c>
      <c r="F15" s="19" t="s">
        <v>223</v>
      </c>
      <c r="G15" s="21">
        <v>322</v>
      </c>
      <c r="I15" s="24">
        <f t="shared" si="0"/>
        <v>0.16857975</v>
      </c>
      <c r="J15" s="25"/>
    </row>
    <row r="16" spans="1:10" x14ac:dyDescent="0.25">
      <c r="A16" s="23">
        <v>15</v>
      </c>
      <c r="B16" t="s">
        <v>229</v>
      </c>
      <c r="C16" s="22">
        <v>0.41199999999999998</v>
      </c>
      <c r="D16" s="21">
        <v>237650</v>
      </c>
      <c r="E16" s="21">
        <v>4</v>
      </c>
      <c r="F16" s="19" t="s">
        <v>29</v>
      </c>
      <c r="G16" s="21">
        <v>241</v>
      </c>
      <c r="I16" s="24">
        <f t="shared" si="0"/>
        <v>0.127524</v>
      </c>
      <c r="J16" s="25"/>
    </row>
    <row r="17" spans="1:10" x14ac:dyDescent="0.25">
      <c r="A17" s="23">
        <v>16</v>
      </c>
      <c r="B17" t="s">
        <v>226</v>
      </c>
      <c r="C17" s="22">
        <v>0.39800000000000002</v>
      </c>
      <c r="D17" s="21">
        <v>119080</v>
      </c>
      <c r="E17" s="21">
        <v>2</v>
      </c>
      <c r="F17" s="19" t="s">
        <v>20</v>
      </c>
      <c r="G17" s="21">
        <v>65</v>
      </c>
      <c r="I17" s="24">
        <f t="shared" si="0"/>
        <v>5.5732800000000006E-2</v>
      </c>
      <c r="J17" s="25"/>
    </row>
  </sheetData>
  <autoFilter ref="A1:J13" xr:uid="{00000000-0009-0000-0000-000004000000}"/>
  <sortState xmlns:xlrd2="http://schemas.microsoft.com/office/spreadsheetml/2017/richdata2" ref="A2:J17">
    <sortCondition descending="1" ref="C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selection activeCell="J3" sqref="J3"/>
    </sheetView>
  </sheetViews>
  <sheetFormatPr defaultRowHeight="15" x14ac:dyDescent="0.25"/>
  <cols>
    <col min="1" max="1" width="9.140625" style="19"/>
    <col min="2" max="2" width="22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 s="23">
        <v>1</v>
      </c>
      <c r="B2" s="15" t="s">
        <v>43</v>
      </c>
      <c r="C2" s="26">
        <v>94.639000000000706</v>
      </c>
      <c r="D2" s="27">
        <v>8522158</v>
      </c>
      <c r="E2" s="27">
        <v>118</v>
      </c>
      <c r="F2" s="28" t="s">
        <v>197</v>
      </c>
      <c r="G2" s="27">
        <v>32585</v>
      </c>
      <c r="H2" s="15"/>
      <c r="I2" s="26">
        <f>((C2*80000+D2)+(G2*200))/1000000*F2</f>
        <v>7.4613917400000185</v>
      </c>
      <c r="J2" s="29">
        <f>I2*1000</f>
        <v>7461.3917400000182</v>
      </c>
    </row>
    <row r="3" spans="1:10" x14ac:dyDescent="0.25">
      <c r="A3" s="23">
        <v>2</v>
      </c>
      <c r="B3" s="15" t="s">
        <v>39</v>
      </c>
      <c r="C3" s="26">
        <v>92.134000000000896</v>
      </c>
      <c r="D3" s="27">
        <v>7033936</v>
      </c>
      <c r="E3" s="27">
        <v>98</v>
      </c>
      <c r="F3" s="28" t="s">
        <v>196</v>
      </c>
      <c r="G3" s="27">
        <v>17506</v>
      </c>
      <c r="H3" s="15"/>
      <c r="I3" s="26">
        <f t="shared" ref="I3:I21" si="0">((C3*80000+D3)+(G3*200))/1000000*F3</f>
        <v>6.6251667200000259</v>
      </c>
      <c r="J3" s="29">
        <f>I3*1000</f>
        <v>6625.1667200000256</v>
      </c>
    </row>
    <row r="4" spans="1:10" x14ac:dyDescent="0.25">
      <c r="A4" s="23">
        <v>3</v>
      </c>
      <c r="B4" s="15" t="s">
        <v>34</v>
      </c>
      <c r="C4" s="26">
        <v>81.349000000000103</v>
      </c>
      <c r="D4" s="27">
        <v>5074998</v>
      </c>
      <c r="E4" s="27">
        <v>76</v>
      </c>
      <c r="F4" s="28" t="s">
        <v>9</v>
      </c>
      <c r="G4" s="27">
        <v>16207</v>
      </c>
      <c r="H4" s="15"/>
      <c r="I4" s="26">
        <f t="shared" si="0"/>
        <v>5.7814840200000033</v>
      </c>
      <c r="J4" s="29">
        <f>I4*1000</f>
        <v>5781.4840200000035</v>
      </c>
    </row>
    <row r="5" spans="1:10" x14ac:dyDescent="0.25">
      <c r="A5" s="23">
        <v>4</v>
      </c>
      <c r="B5" t="s">
        <v>49</v>
      </c>
      <c r="C5" s="22">
        <v>46.834999999999802</v>
      </c>
      <c r="D5" s="21">
        <v>7321245</v>
      </c>
      <c r="E5" s="21">
        <v>88</v>
      </c>
      <c r="F5" s="19" t="s">
        <v>25</v>
      </c>
      <c r="G5" s="21">
        <v>20646</v>
      </c>
      <c r="I5" s="24">
        <f t="shared" si="0"/>
        <v>4.5591734999999955</v>
      </c>
      <c r="J5" s="25"/>
    </row>
    <row r="6" spans="1:10" x14ac:dyDescent="0.25">
      <c r="A6" s="23">
        <v>5</v>
      </c>
      <c r="B6" t="s">
        <v>111</v>
      </c>
      <c r="C6" s="22">
        <v>44.879999999999903</v>
      </c>
      <c r="D6" s="21">
        <v>6861480</v>
      </c>
      <c r="E6" s="21">
        <v>93</v>
      </c>
      <c r="F6" s="19" t="s">
        <v>198</v>
      </c>
      <c r="G6" s="21">
        <v>17406</v>
      </c>
      <c r="I6" s="24">
        <f t="shared" si="0"/>
        <v>4.4585855999999984</v>
      </c>
      <c r="J6" s="25"/>
    </row>
    <row r="7" spans="1:10" x14ac:dyDescent="0.25">
      <c r="A7" s="23">
        <v>6</v>
      </c>
      <c r="B7" t="s">
        <v>40</v>
      </c>
      <c r="C7" s="22">
        <v>30.666000000000199</v>
      </c>
      <c r="D7" s="21">
        <v>5663975</v>
      </c>
      <c r="E7" s="21">
        <v>75</v>
      </c>
      <c r="F7" s="19" t="s">
        <v>22</v>
      </c>
      <c r="G7" s="21">
        <v>17839</v>
      </c>
      <c r="I7" s="24">
        <f t="shared" si="0"/>
        <v>3.6223670500000043</v>
      </c>
      <c r="J7" s="25"/>
    </row>
    <row r="8" spans="1:10" x14ac:dyDescent="0.25">
      <c r="A8" s="23">
        <v>7</v>
      </c>
      <c r="B8" t="s">
        <v>38</v>
      </c>
      <c r="C8" s="22">
        <v>54.095999999999698</v>
      </c>
      <c r="D8" s="21">
        <v>2215676</v>
      </c>
      <c r="E8" s="21">
        <v>44</v>
      </c>
      <c r="F8" s="19" t="s">
        <v>5</v>
      </c>
      <c r="G8" s="21">
        <v>8048</v>
      </c>
      <c r="I8" s="24">
        <f t="shared" si="0"/>
        <v>2.8535345999999917</v>
      </c>
      <c r="J8" s="25"/>
    </row>
    <row r="9" spans="1:10" x14ac:dyDescent="0.25">
      <c r="A9" s="23">
        <v>8</v>
      </c>
      <c r="B9" t="s">
        <v>219</v>
      </c>
      <c r="C9" s="22">
        <v>38.755000000000102</v>
      </c>
      <c r="D9" s="21">
        <v>3897047</v>
      </c>
      <c r="E9" s="21">
        <v>46</v>
      </c>
      <c r="F9" s="19" t="s">
        <v>25</v>
      </c>
      <c r="G9" s="21">
        <v>10193</v>
      </c>
      <c r="I9" s="24">
        <f t="shared" si="0"/>
        <v>2.7108141000000021</v>
      </c>
      <c r="J9" s="25"/>
    </row>
    <row r="10" spans="1:10" x14ac:dyDescent="0.25">
      <c r="A10" s="23">
        <v>9</v>
      </c>
      <c r="B10" t="s">
        <v>35</v>
      </c>
      <c r="C10" s="22">
        <v>31.240000000000201</v>
      </c>
      <c r="D10" s="21">
        <v>2933651</v>
      </c>
      <c r="E10" s="21">
        <v>53</v>
      </c>
      <c r="F10" s="19" t="s">
        <v>197</v>
      </c>
      <c r="G10" s="21">
        <v>8642</v>
      </c>
      <c r="I10" s="24">
        <f t="shared" si="0"/>
        <v>2.3632128300000055</v>
      </c>
      <c r="J10" s="25"/>
    </row>
    <row r="11" spans="1:10" x14ac:dyDescent="0.25">
      <c r="A11" s="23">
        <v>10</v>
      </c>
      <c r="B11" s="15" t="s">
        <v>47</v>
      </c>
      <c r="C11" s="26">
        <v>19.021000000000001</v>
      </c>
      <c r="D11" s="27">
        <v>792115</v>
      </c>
      <c r="E11" s="27">
        <v>7</v>
      </c>
      <c r="F11" s="28" t="s">
        <v>11</v>
      </c>
      <c r="G11" s="27">
        <v>4238</v>
      </c>
      <c r="H11" s="15"/>
      <c r="I11" s="26">
        <f t="shared" si="0"/>
        <v>1.2013301000000001</v>
      </c>
      <c r="J11" s="29">
        <f>I11*1000</f>
        <v>1201.3301000000001</v>
      </c>
    </row>
    <row r="12" spans="1:10" x14ac:dyDescent="0.25">
      <c r="A12" s="23">
        <v>11</v>
      </c>
      <c r="B12" s="15" t="s">
        <v>130</v>
      </c>
      <c r="C12" s="26">
        <v>8.2759999999999998</v>
      </c>
      <c r="D12" s="27">
        <v>815720</v>
      </c>
      <c r="E12" s="27">
        <v>5</v>
      </c>
      <c r="F12" s="28" t="s">
        <v>196</v>
      </c>
      <c r="G12" s="27">
        <v>3104</v>
      </c>
      <c r="H12" s="15"/>
      <c r="I12" s="26">
        <f t="shared" si="0"/>
        <v>0.77648199999999989</v>
      </c>
      <c r="J12" s="29">
        <f>I12*1000</f>
        <v>776.48199999999986</v>
      </c>
    </row>
    <row r="13" spans="1:10" x14ac:dyDescent="0.25">
      <c r="A13" s="23">
        <v>12</v>
      </c>
      <c r="B13" t="s">
        <v>36</v>
      </c>
      <c r="C13" s="22">
        <v>5.9840000000000098</v>
      </c>
      <c r="D13" s="21">
        <v>436458</v>
      </c>
      <c r="E13" s="21">
        <v>14</v>
      </c>
      <c r="F13" s="19" t="s">
        <v>14</v>
      </c>
      <c r="G13" s="21">
        <v>1019</v>
      </c>
      <c r="I13" s="24">
        <f t="shared" si="0"/>
        <v>0.4811605400000003</v>
      </c>
      <c r="J13" s="25"/>
    </row>
    <row r="14" spans="1:10" x14ac:dyDescent="0.25">
      <c r="A14" s="23">
        <v>13</v>
      </c>
      <c r="B14" t="s">
        <v>123</v>
      </c>
      <c r="C14" s="22">
        <v>2.5619999999999998</v>
      </c>
      <c r="D14" s="21">
        <v>659128</v>
      </c>
      <c r="E14" s="21">
        <v>5</v>
      </c>
      <c r="F14" s="19" t="s">
        <v>196</v>
      </c>
      <c r="G14" s="21">
        <v>1980</v>
      </c>
      <c r="I14" s="24">
        <f t="shared" si="0"/>
        <v>0.46623256000000002</v>
      </c>
      <c r="J14" s="25"/>
    </row>
    <row r="15" spans="1:10" x14ac:dyDescent="0.25">
      <c r="A15" s="23">
        <v>14</v>
      </c>
      <c r="B15" t="s">
        <v>215</v>
      </c>
      <c r="C15" s="22">
        <v>3.762</v>
      </c>
      <c r="D15" s="21">
        <v>547446</v>
      </c>
      <c r="E15" s="21">
        <v>2</v>
      </c>
      <c r="F15" s="19" t="s">
        <v>18</v>
      </c>
      <c r="G15" s="21">
        <v>804</v>
      </c>
      <c r="I15" s="24">
        <f t="shared" si="0"/>
        <v>0.42386652000000002</v>
      </c>
      <c r="J15" s="25"/>
    </row>
    <row r="16" spans="1:10" x14ac:dyDescent="0.25">
      <c r="A16" s="23">
        <v>15</v>
      </c>
      <c r="B16" t="s">
        <v>209</v>
      </c>
      <c r="C16" s="22">
        <v>7.7690000000000099</v>
      </c>
      <c r="D16" s="21">
        <v>541465</v>
      </c>
      <c r="E16" s="21">
        <v>5</v>
      </c>
      <c r="F16" s="19" t="s">
        <v>217</v>
      </c>
      <c r="G16" s="21">
        <v>600</v>
      </c>
      <c r="I16" s="24">
        <f t="shared" si="0"/>
        <v>0.37206565000000025</v>
      </c>
      <c r="J16" s="25"/>
    </row>
    <row r="17" spans="1:10" x14ac:dyDescent="0.25">
      <c r="A17" s="23">
        <v>16</v>
      </c>
      <c r="B17" t="s">
        <v>146</v>
      </c>
      <c r="C17" s="22">
        <v>1.3129999999999999</v>
      </c>
      <c r="D17" s="21">
        <v>508116</v>
      </c>
      <c r="E17" s="21">
        <v>4</v>
      </c>
      <c r="F17" s="19" t="s">
        <v>5</v>
      </c>
      <c r="G17" s="21">
        <v>2163</v>
      </c>
      <c r="I17" s="24">
        <f t="shared" si="0"/>
        <v>0.36601459999999997</v>
      </c>
      <c r="J17" s="25"/>
    </row>
    <row r="18" spans="1:10" x14ac:dyDescent="0.25">
      <c r="A18" s="23">
        <v>17</v>
      </c>
      <c r="B18" t="s">
        <v>225</v>
      </c>
      <c r="C18" s="22">
        <v>7.52200000000001</v>
      </c>
      <c r="D18" s="21">
        <v>299290</v>
      </c>
      <c r="E18" s="21">
        <v>2</v>
      </c>
      <c r="F18" s="19" t="s">
        <v>20</v>
      </c>
      <c r="G18" s="21">
        <v>870</v>
      </c>
      <c r="I18" s="24">
        <f t="shared" si="0"/>
        <v>0.36551700000000037</v>
      </c>
      <c r="J18" s="25"/>
    </row>
    <row r="19" spans="1:10" x14ac:dyDescent="0.25">
      <c r="A19" s="23">
        <v>18</v>
      </c>
      <c r="B19" t="s">
        <v>108</v>
      </c>
      <c r="C19" s="22">
        <v>2.581</v>
      </c>
      <c r="D19" s="21">
        <v>303326</v>
      </c>
      <c r="E19" s="21">
        <v>3</v>
      </c>
      <c r="F19" s="19" t="s">
        <v>11</v>
      </c>
      <c r="G19" s="21">
        <v>350</v>
      </c>
      <c r="I19" s="24">
        <f t="shared" si="0"/>
        <v>0.22032628000000001</v>
      </c>
      <c r="J19" s="25"/>
    </row>
    <row r="20" spans="1:10" x14ac:dyDescent="0.25">
      <c r="A20" s="23">
        <v>19</v>
      </c>
      <c r="B20" t="s">
        <v>226</v>
      </c>
      <c r="C20" s="22">
        <v>1.5640000000000001</v>
      </c>
      <c r="D20" s="21">
        <v>159534</v>
      </c>
      <c r="E20" s="21">
        <v>1</v>
      </c>
      <c r="F20" s="19" t="s">
        <v>204</v>
      </c>
      <c r="G20" s="21">
        <v>372</v>
      </c>
      <c r="I20" s="24">
        <f t="shared" si="0"/>
        <v>9.6944580000000002E-2</v>
      </c>
      <c r="J20" s="25"/>
    </row>
    <row r="21" spans="1:10" x14ac:dyDescent="0.25">
      <c r="A21" s="23">
        <v>20</v>
      </c>
      <c r="B21" t="s">
        <v>227</v>
      </c>
      <c r="C21" s="22">
        <v>0.72199999999999998</v>
      </c>
      <c r="D21" s="21">
        <v>25746</v>
      </c>
      <c r="E21" s="21">
        <v>1</v>
      </c>
      <c r="F21" s="19" t="s">
        <v>228</v>
      </c>
      <c r="G21" s="21">
        <v>1</v>
      </c>
      <c r="I21" s="24">
        <f t="shared" si="0"/>
        <v>4.5201240000000004E-2</v>
      </c>
      <c r="J21" s="25"/>
    </row>
  </sheetData>
  <autoFilter ref="A1:J21" xr:uid="{00000000-0009-0000-0000-000005000000}"/>
  <sortState xmlns:xlrd2="http://schemas.microsoft.com/office/spreadsheetml/2017/richdata2" ref="A2:J21">
    <sortCondition descending="1" ref="J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"/>
  <sheetViews>
    <sheetView workbookViewId="0"/>
  </sheetViews>
  <sheetFormatPr defaultRowHeight="15" x14ac:dyDescent="0.25"/>
  <cols>
    <col min="1" max="1" width="9.140625" style="19"/>
    <col min="2" max="2" width="22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 s="23">
        <v>1</v>
      </c>
      <c r="B2" t="s">
        <v>43</v>
      </c>
      <c r="C2" s="22">
        <v>88.2090000000007</v>
      </c>
      <c r="D2" s="21">
        <v>10102893</v>
      </c>
      <c r="E2" s="21">
        <v>112</v>
      </c>
      <c r="F2" s="19" t="s">
        <v>20</v>
      </c>
      <c r="G2" s="21">
        <v>35248</v>
      </c>
    </row>
    <row r="3" spans="1:10" x14ac:dyDescent="0.25">
      <c r="A3" s="23">
        <v>2</v>
      </c>
      <c r="B3" t="s">
        <v>42</v>
      </c>
      <c r="C3" s="22">
        <v>74.823999999999998</v>
      </c>
      <c r="D3" s="21">
        <v>7153928</v>
      </c>
      <c r="E3" s="21">
        <v>81</v>
      </c>
      <c r="F3" s="19" t="s">
        <v>20</v>
      </c>
      <c r="G3" s="21">
        <v>37546</v>
      </c>
    </row>
    <row r="4" spans="1:10" x14ac:dyDescent="0.25">
      <c r="A4" s="23">
        <v>3</v>
      </c>
      <c r="B4" t="s">
        <v>39</v>
      </c>
      <c r="C4" s="22">
        <v>59.7389999999995</v>
      </c>
      <c r="D4" s="21">
        <v>9698067</v>
      </c>
      <c r="E4" s="21">
        <v>110</v>
      </c>
      <c r="F4" s="19" t="s">
        <v>7</v>
      </c>
      <c r="G4" s="21">
        <v>25309</v>
      </c>
    </row>
    <row r="5" spans="1:10" x14ac:dyDescent="0.25">
      <c r="A5" s="23">
        <v>4</v>
      </c>
      <c r="B5" t="s">
        <v>49</v>
      </c>
      <c r="C5" s="22">
        <v>56.626999999999597</v>
      </c>
      <c r="D5" s="21">
        <v>9424922</v>
      </c>
      <c r="E5" s="21">
        <v>100</v>
      </c>
      <c r="F5" s="19" t="s">
        <v>5</v>
      </c>
      <c r="G5" s="21">
        <v>36599</v>
      </c>
    </row>
    <row r="6" spans="1:10" x14ac:dyDescent="0.25">
      <c r="A6" s="23">
        <v>5</v>
      </c>
      <c r="B6" t="s">
        <v>34</v>
      </c>
      <c r="C6" s="22">
        <v>55.873999999999398</v>
      </c>
      <c r="D6" s="21">
        <v>5860830</v>
      </c>
      <c r="E6" s="21">
        <v>78</v>
      </c>
      <c r="F6" s="19" t="s">
        <v>196</v>
      </c>
      <c r="G6" s="21">
        <v>17762</v>
      </c>
    </row>
    <row r="7" spans="1:10" x14ac:dyDescent="0.25">
      <c r="A7" s="23">
        <v>6</v>
      </c>
      <c r="B7" t="s">
        <v>219</v>
      </c>
      <c r="C7" s="22">
        <v>52.941999999999801</v>
      </c>
      <c r="D7" s="21">
        <v>2831579</v>
      </c>
      <c r="E7" s="21">
        <v>47</v>
      </c>
      <c r="F7" s="19" t="s">
        <v>20</v>
      </c>
      <c r="G7" s="21">
        <v>10294</v>
      </c>
    </row>
    <row r="8" spans="1:10" x14ac:dyDescent="0.25">
      <c r="A8" s="23">
        <v>7</v>
      </c>
      <c r="B8" t="s">
        <v>111</v>
      </c>
      <c r="C8" s="22">
        <v>48.536999999999701</v>
      </c>
      <c r="D8" s="21">
        <v>7001788</v>
      </c>
      <c r="E8" s="21">
        <v>82</v>
      </c>
      <c r="F8" s="19" t="s">
        <v>7</v>
      </c>
      <c r="G8" s="21">
        <v>18409</v>
      </c>
    </row>
    <row r="9" spans="1:10" x14ac:dyDescent="0.25">
      <c r="A9" s="23">
        <v>8</v>
      </c>
      <c r="B9" t="s">
        <v>35</v>
      </c>
      <c r="C9" s="22">
        <v>46.824999999999797</v>
      </c>
      <c r="D9" s="21">
        <v>3936086</v>
      </c>
      <c r="E9" s="21">
        <v>80</v>
      </c>
      <c r="F9" s="19" t="s">
        <v>20</v>
      </c>
      <c r="G9" s="21">
        <v>15243</v>
      </c>
    </row>
    <row r="10" spans="1:10" x14ac:dyDescent="0.25">
      <c r="A10" s="23">
        <v>9</v>
      </c>
      <c r="B10" t="s">
        <v>40</v>
      </c>
      <c r="C10" s="22">
        <v>42.89</v>
      </c>
      <c r="D10" s="21">
        <v>7715762</v>
      </c>
      <c r="E10" s="21">
        <v>66</v>
      </c>
      <c r="F10" s="19" t="s">
        <v>20</v>
      </c>
      <c r="G10" s="21">
        <v>19595</v>
      </c>
    </row>
    <row r="11" spans="1:10" x14ac:dyDescent="0.25">
      <c r="A11" s="23">
        <v>10</v>
      </c>
      <c r="B11" t="s">
        <v>38</v>
      </c>
      <c r="C11" s="22">
        <v>22.807000000000102</v>
      </c>
      <c r="D11" s="21">
        <v>1976203</v>
      </c>
      <c r="E11" s="21">
        <v>36</v>
      </c>
      <c r="F11" s="19" t="s">
        <v>20</v>
      </c>
      <c r="G11" s="21">
        <v>4667</v>
      </c>
    </row>
    <row r="12" spans="1:10" x14ac:dyDescent="0.25">
      <c r="A12" s="23">
        <v>11</v>
      </c>
      <c r="B12" t="s">
        <v>157</v>
      </c>
      <c r="C12" s="22">
        <v>16.378999999999898</v>
      </c>
      <c r="D12" s="21">
        <v>2593726</v>
      </c>
      <c r="E12" s="21">
        <v>10</v>
      </c>
      <c r="F12" s="19" t="s">
        <v>198</v>
      </c>
      <c r="G12" s="21">
        <v>12440</v>
      </c>
    </row>
    <row r="13" spans="1:10" x14ac:dyDescent="0.25">
      <c r="A13" s="23">
        <v>12</v>
      </c>
      <c r="B13" t="s">
        <v>36</v>
      </c>
      <c r="C13" s="22">
        <v>15.2</v>
      </c>
      <c r="D13" s="21">
        <v>1759623</v>
      </c>
      <c r="E13" s="21">
        <v>20</v>
      </c>
      <c r="F13" s="19" t="s">
        <v>5</v>
      </c>
      <c r="G13" s="21">
        <v>5113</v>
      </c>
    </row>
    <row r="14" spans="1:10" x14ac:dyDescent="0.25">
      <c r="A14" s="23">
        <v>13</v>
      </c>
      <c r="B14" t="s">
        <v>221</v>
      </c>
      <c r="C14" s="22">
        <v>10.722</v>
      </c>
      <c r="D14" s="21">
        <v>1508471</v>
      </c>
      <c r="E14" s="21">
        <v>29</v>
      </c>
      <c r="F14" s="19" t="s">
        <v>7</v>
      </c>
      <c r="G14" s="21">
        <v>3153</v>
      </c>
    </row>
    <row r="15" spans="1:10" x14ac:dyDescent="0.25">
      <c r="A15" s="23">
        <v>14</v>
      </c>
      <c r="B15" t="s">
        <v>209</v>
      </c>
      <c r="C15" s="22">
        <v>9.2970000000000006</v>
      </c>
      <c r="D15" s="21">
        <v>1108223</v>
      </c>
      <c r="E15" s="21">
        <v>10</v>
      </c>
      <c r="F15" s="19" t="s">
        <v>22</v>
      </c>
      <c r="G15" s="21">
        <v>2250</v>
      </c>
    </row>
    <row r="16" spans="1:10" x14ac:dyDescent="0.25">
      <c r="A16" s="23">
        <v>15</v>
      </c>
      <c r="B16" t="s">
        <v>146</v>
      </c>
      <c r="C16" s="22">
        <v>9</v>
      </c>
      <c r="D16" s="21">
        <v>568228</v>
      </c>
      <c r="E16" s="21">
        <v>7</v>
      </c>
      <c r="F16" s="19" t="s">
        <v>196</v>
      </c>
      <c r="G16" s="21">
        <v>1381</v>
      </c>
    </row>
    <row r="17" spans="1:7" x14ac:dyDescent="0.25">
      <c r="A17" s="23">
        <v>16</v>
      </c>
      <c r="B17" t="s">
        <v>212</v>
      </c>
      <c r="C17" s="22">
        <v>8.125</v>
      </c>
      <c r="D17" s="21">
        <v>637445</v>
      </c>
      <c r="E17" s="21">
        <v>10</v>
      </c>
      <c r="F17" s="19" t="s">
        <v>217</v>
      </c>
      <c r="G17" s="21">
        <v>1883</v>
      </c>
    </row>
    <row r="18" spans="1:7" x14ac:dyDescent="0.25">
      <c r="A18" s="23">
        <v>17</v>
      </c>
      <c r="B18" t="s">
        <v>215</v>
      </c>
      <c r="C18" s="22">
        <v>6.9280000000000097</v>
      </c>
      <c r="D18" s="21">
        <v>820561</v>
      </c>
      <c r="E18" s="21">
        <v>7</v>
      </c>
      <c r="F18" s="19" t="s">
        <v>196</v>
      </c>
      <c r="G18" s="21">
        <v>569</v>
      </c>
    </row>
    <row r="19" spans="1:7" x14ac:dyDescent="0.25">
      <c r="A19" s="23">
        <v>18</v>
      </c>
      <c r="B19" t="s">
        <v>130</v>
      </c>
      <c r="C19" s="22">
        <v>6.0840000000000103</v>
      </c>
      <c r="D19" s="21">
        <v>635253</v>
      </c>
      <c r="E19" s="21">
        <v>5</v>
      </c>
      <c r="F19" s="19" t="s">
        <v>5</v>
      </c>
      <c r="G19" s="21">
        <v>1398</v>
      </c>
    </row>
    <row r="20" spans="1:7" x14ac:dyDescent="0.25">
      <c r="A20" s="23">
        <v>19</v>
      </c>
      <c r="B20" t="s">
        <v>189</v>
      </c>
      <c r="C20" s="22">
        <v>6.0410000000000101</v>
      </c>
      <c r="D20" s="21">
        <v>500481</v>
      </c>
      <c r="E20" s="21">
        <v>8</v>
      </c>
      <c r="F20" s="19" t="s">
        <v>210</v>
      </c>
      <c r="G20" s="21">
        <v>6511</v>
      </c>
    </row>
    <row r="21" spans="1:7" x14ac:dyDescent="0.25">
      <c r="A21" s="23">
        <v>20</v>
      </c>
      <c r="B21" t="s">
        <v>47</v>
      </c>
      <c r="C21" s="22">
        <v>4.8390000000000004</v>
      </c>
      <c r="D21" s="21">
        <v>653288</v>
      </c>
      <c r="E21" s="21">
        <v>8</v>
      </c>
      <c r="F21" s="19" t="s">
        <v>196</v>
      </c>
      <c r="G21" s="21">
        <v>1841</v>
      </c>
    </row>
    <row r="22" spans="1:7" x14ac:dyDescent="0.25">
      <c r="A22" s="23">
        <v>21</v>
      </c>
      <c r="B22" t="s">
        <v>108</v>
      </c>
      <c r="C22" s="22">
        <v>4.2499999999999902</v>
      </c>
      <c r="D22" s="21">
        <v>685197</v>
      </c>
      <c r="E22" s="21">
        <v>3</v>
      </c>
      <c r="F22" s="19" t="s">
        <v>29</v>
      </c>
      <c r="G22" s="21">
        <v>2253</v>
      </c>
    </row>
    <row r="23" spans="1:7" x14ac:dyDescent="0.25">
      <c r="A23" s="23">
        <v>22</v>
      </c>
      <c r="B23" t="s">
        <v>188</v>
      </c>
      <c r="C23" s="22">
        <v>2.5539999999999998</v>
      </c>
      <c r="D23" s="21">
        <v>50309</v>
      </c>
      <c r="E23" s="21">
        <v>2</v>
      </c>
      <c r="F23" s="19" t="s">
        <v>22</v>
      </c>
      <c r="G23" s="21">
        <v>68</v>
      </c>
    </row>
    <row r="24" spans="1:7" x14ac:dyDescent="0.25">
      <c r="A24" s="23">
        <v>23</v>
      </c>
      <c r="B24" t="s">
        <v>123</v>
      </c>
      <c r="C24" s="22">
        <v>2.1230000000000002</v>
      </c>
      <c r="D24" s="21">
        <v>451390</v>
      </c>
      <c r="E24" s="21">
        <v>2</v>
      </c>
      <c r="F24" s="19" t="s">
        <v>11</v>
      </c>
      <c r="G24" s="21">
        <v>253</v>
      </c>
    </row>
    <row r="25" spans="1:7" x14ac:dyDescent="0.25">
      <c r="A25" s="23">
        <v>24</v>
      </c>
      <c r="B25" t="s">
        <v>190</v>
      </c>
      <c r="C25" s="22">
        <v>1.524</v>
      </c>
      <c r="D25" s="21">
        <v>842615</v>
      </c>
      <c r="E25" s="21">
        <v>7</v>
      </c>
      <c r="F25" s="19" t="s">
        <v>201</v>
      </c>
      <c r="G25" s="21">
        <v>1264</v>
      </c>
    </row>
    <row r="26" spans="1:7" x14ac:dyDescent="0.25">
      <c r="A26" s="23">
        <v>25</v>
      </c>
      <c r="B26" t="s">
        <v>152</v>
      </c>
      <c r="C26" s="22">
        <v>1.3520000000000001</v>
      </c>
      <c r="D26" s="21">
        <v>833792</v>
      </c>
      <c r="E26" s="21">
        <v>7</v>
      </c>
      <c r="F26" s="19" t="s">
        <v>29</v>
      </c>
      <c r="G26" s="21">
        <v>906</v>
      </c>
    </row>
    <row r="27" spans="1:7" x14ac:dyDescent="0.25">
      <c r="A27" s="23">
        <v>26</v>
      </c>
      <c r="B27" t="s">
        <v>220</v>
      </c>
      <c r="C27" s="22">
        <v>1.1040000000000001</v>
      </c>
      <c r="D27" s="21">
        <v>380864</v>
      </c>
      <c r="E27" s="21">
        <v>1</v>
      </c>
      <c r="F27" s="19" t="s">
        <v>197</v>
      </c>
      <c r="G27" s="21">
        <v>989</v>
      </c>
    </row>
    <row r="28" spans="1:7" x14ac:dyDescent="0.25">
      <c r="A28" s="23">
        <v>27</v>
      </c>
      <c r="B28" t="s">
        <v>135</v>
      </c>
      <c r="C28" s="22">
        <v>0.55400000000000005</v>
      </c>
      <c r="D28" s="21">
        <v>2444</v>
      </c>
      <c r="E28" s="21">
        <v>0</v>
      </c>
      <c r="F28" s="19" t="s">
        <v>223</v>
      </c>
      <c r="G28" s="21">
        <v>0</v>
      </c>
    </row>
    <row r="29" spans="1:7" x14ac:dyDescent="0.25">
      <c r="A29" s="23">
        <v>28</v>
      </c>
      <c r="B29" t="s">
        <v>214</v>
      </c>
      <c r="C29" s="22">
        <v>0.27500000000000002</v>
      </c>
      <c r="D29" s="21">
        <v>513</v>
      </c>
      <c r="E29" s="21">
        <v>0</v>
      </c>
      <c r="F29" s="19" t="s">
        <v>224</v>
      </c>
      <c r="G29" s="21">
        <v>0</v>
      </c>
    </row>
    <row r="30" spans="1:7" x14ac:dyDescent="0.25">
      <c r="A30" s="23">
        <v>29</v>
      </c>
      <c r="B30" t="s">
        <v>222</v>
      </c>
      <c r="C30" s="22">
        <v>5.0000000000000001E-3</v>
      </c>
      <c r="D30" s="21">
        <v>5619</v>
      </c>
      <c r="E30" s="21">
        <v>0</v>
      </c>
      <c r="F30" s="19" t="s">
        <v>200</v>
      </c>
      <c r="G30" s="21">
        <v>1</v>
      </c>
    </row>
  </sheetData>
  <autoFilter ref="A1:J30" xr:uid="{00000000-0009-0000-0000-000006000000}"/>
  <sortState xmlns:xlrd2="http://schemas.microsoft.com/office/spreadsheetml/2017/richdata2" ref="A2:J30">
    <sortCondition descending="1" ref="C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RowHeight="15" x14ac:dyDescent="0.25"/>
  <cols>
    <col min="1" max="1" width="9.140625" style="19"/>
    <col min="2" max="2" width="22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 s="19">
        <v>1</v>
      </c>
      <c r="B2" t="s">
        <v>42</v>
      </c>
      <c r="C2" s="22">
        <v>70.943999999999804</v>
      </c>
      <c r="D2">
        <v>8167399</v>
      </c>
      <c r="E2">
        <v>139</v>
      </c>
      <c r="F2" t="s">
        <v>18</v>
      </c>
      <c r="G2">
        <v>63808</v>
      </c>
    </row>
    <row r="3" spans="1:10" x14ac:dyDescent="0.25">
      <c r="A3" s="19">
        <v>2</v>
      </c>
      <c r="B3" t="s">
        <v>35</v>
      </c>
      <c r="C3" s="22">
        <v>69.280999999999594</v>
      </c>
      <c r="D3">
        <v>6831314</v>
      </c>
      <c r="E3">
        <v>124</v>
      </c>
      <c r="F3" t="s">
        <v>20</v>
      </c>
      <c r="G3">
        <v>27159</v>
      </c>
    </row>
    <row r="4" spans="1:10" x14ac:dyDescent="0.25">
      <c r="A4" s="19">
        <v>3</v>
      </c>
      <c r="B4" t="s">
        <v>39</v>
      </c>
      <c r="C4" s="22">
        <v>63.917999999999303</v>
      </c>
      <c r="D4">
        <v>12445119</v>
      </c>
      <c r="E4">
        <v>142</v>
      </c>
      <c r="F4" t="s">
        <v>9</v>
      </c>
      <c r="G4">
        <v>51583</v>
      </c>
    </row>
    <row r="5" spans="1:10" x14ac:dyDescent="0.25">
      <c r="A5" s="19">
        <v>4</v>
      </c>
      <c r="B5" t="s">
        <v>40</v>
      </c>
      <c r="C5" s="22">
        <v>61.2699999999993</v>
      </c>
      <c r="D5">
        <v>9614927</v>
      </c>
      <c r="E5">
        <v>104</v>
      </c>
      <c r="F5" t="s">
        <v>217</v>
      </c>
      <c r="G5">
        <v>32936</v>
      </c>
    </row>
    <row r="6" spans="1:10" x14ac:dyDescent="0.25">
      <c r="A6" s="19">
        <v>5</v>
      </c>
      <c r="B6" t="s">
        <v>34</v>
      </c>
      <c r="C6" s="22">
        <v>57.208999999999499</v>
      </c>
      <c r="D6">
        <v>9531700</v>
      </c>
      <c r="E6">
        <v>125</v>
      </c>
      <c r="F6" t="s">
        <v>5</v>
      </c>
      <c r="G6">
        <v>45915</v>
      </c>
    </row>
    <row r="7" spans="1:10" x14ac:dyDescent="0.25">
      <c r="A7" s="19">
        <v>6</v>
      </c>
      <c r="B7" t="s">
        <v>43</v>
      </c>
      <c r="C7" s="22">
        <v>53.977999999999597</v>
      </c>
      <c r="D7">
        <v>5547514</v>
      </c>
      <c r="E7">
        <v>95</v>
      </c>
      <c r="F7" t="s">
        <v>29</v>
      </c>
      <c r="G7">
        <v>26752</v>
      </c>
    </row>
    <row r="8" spans="1:10" x14ac:dyDescent="0.25">
      <c r="A8" s="19">
        <v>7</v>
      </c>
      <c r="B8" t="s">
        <v>111</v>
      </c>
      <c r="C8" s="22">
        <v>49.520999999999802</v>
      </c>
      <c r="D8">
        <v>8082515</v>
      </c>
      <c r="E8">
        <v>98</v>
      </c>
      <c r="F8" t="s">
        <v>5</v>
      </c>
      <c r="G8">
        <v>30060</v>
      </c>
    </row>
    <row r="9" spans="1:10" x14ac:dyDescent="0.25">
      <c r="A9" s="19">
        <v>8</v>
      </c>
      <c r="B9" t="s">
        <v>36</v>
      </c>
      <c r="C9" s="22">
        <v>43.733999999999703</v>
      </c>
      <c r="D9">
        <v>6255824</v>
      </c>
      <c r="E9">
        <v>87</v>
      </c>
      <c r="F9" t="s">
        <v>196</v>
      </c>
      <c r="G9">
        <v>23065</v>
      </c>
    </row>
    <row r="10" spans="1:10" x14ac:dyDescent="0.25">
      <c r="A10" s="19">
        <v>9</v>
      </c>
      <c r="B10" t="s">
        <v>38</v>
      </c>
      <c r="C10" s="22">
        <v>41.478000000000002</v>
      </c>
      <c r="D10">
        <v>4832818</v>
      </c>
      <c r="E10">
        <v>85</v>
      </c>
      <c r="F10" t="s">
        <v>29</v>
      </c>
      <c r="G10">
        <v>43187</v>
      </c>
    </row>
    <row r="11" spans="1:10" x14ac:dyDescent="0.25">
      <c r="A11" s="19">
        <v>10</v>
      </c>
      <c r="B11" t="s">
        <v>214</v>
      </c>
      <c r="C11" s="22">
        <v>40.72</v>
      </c>
      <c r="D11">
        <v>238</v>
      </c>
      <c r="E11">
        <v>0</v>
      </c>
      <c r="F11" t="s">
        <v>22</v>
      </c>
      <c r="G11">
        <v>0</v>
      </c>
    </row>
    <row r="12" spans="1:10" x14ac:dyDescent="0.25">
      <c r="A12" s="19">
        <v>11</v>
      </c>
      <c r="B12" t="s">
        <v>49</v>
      </c>
      <c r="C12" s="22">
        <v>24.866000000000099</v>
      </c>
      <c r="D12">
        <v>7712749</v>
      </c>
      <c r="E12">
        <v>92</v>
      </c>
      <c r="F12" t="s">
        <v>5</v>
      </c>
      <c r="G12">
        <v>28601</v>
      </c>
    </row>
    <row r="13" spans="1:10" x14ac:dyDescent="0.25">
      <c r="A13" s="19">
        <v>12</v>
      </c>
      <c r="B13" t="s">
        <v>188</v>
      </c>
      <c r="C13" s="22">
        <v>15.064</v>
      </c>
      <c r="D13">
        <v>657050</v>
      </c>
      <c r="E13">
        <v>5</v>
      </c>
      <c r="F13" t="s">
        <v>206</v>
      </c>
      <c r="G13">
        <v>2583</v>
      </c>
    </row>
    <row r="14" spans="1:10" x14ac:dyDescent="0.25">
      <c r="A14" s="19">
        <v>13</v>
      </c>
      <c r="B14" t="s">
        <v>190</v>
      </c>
      <c r="C14" s="22">
        <v>14.235999999999899</v>
      </c>
      <c r="D14">
        <v>1597806</v>
      </c>
      <c r="E14">
        <v>8</v>
      </c>
      <c r="F14" t="s">
        <v>20</v>
      </c>
      <c r="G14">
        <v>2666</v>
      </c>
    </row>
    <row r="15" spans="1:10" x14ac:dyDescent="0.25">
      <c r="A15" s="19">
        <v>14</v>
      </c>
      <c r="B15" t="s">
        <v>209</v>
      </c>
      <c r="C15" s="22">
        <v>11.218</v>
      </c>
      <c r="D15">
        <v>797583</v>
      </c>
      <c r="E15">
        <v>10</v>
      </c>
      <c r="F15" t="s">
        <v>195</v>
      </c>
      <c r="G15">
        <v>3189</v>
      </c>
    </row>
    <row r="16" spans="1:10" x14ac:dyDescent="0.25">
      <c r="A16" s="19">
        <v>15</v>
      </c>
      <c r="B16" t="s">
        <v>152</v>
      </c>
      <c r="C16" s="22">
        <v>9.6</v>
      </c>
      <c r="D16">
        <v>791654</v>
      </c>
      <c r="E16">
        <v>7</v>
      </c>
      <c r="F16" t="s">
        <v>11</v>
      </c>
      <c r="G16">
        <v>629</v>
      </c>
    </row>
    <row r="17" spans="1:7" x14ac:dyDescent="0.25">
      <c r="A17" s="19">
        <v>16</v>
      </c>
      <c r="B17" t="s">
        <v>189</v>
      </c>
      <c r="C17" s="22">
        <v>7.0260000000000096</v>
      </c>
      <c r="D17">
        <v>516154</v>
      </c>
      <c r="E17">
        <v>6</v>
      </c>
      <c r="F17" t="s">
        <v>29</v>
      </c>
      <c r="G17">
        <v>9826</v>
      </c>
    </row>
    <row r="18" spans="1:7" x14ac:dyDescent="0.25">
      <c r="A18" s="19">
        <v>17</v>
      </c>
      <c r="B18" t="s">
        <v>47</v>
      </c>
      <c r="C18" s="22">
        <v>6.8609999999999998</v>
      </c>
      <c r="D18">
        <v>1100378</v>
      </c>
      <c r="E18">
        <v>13</v>
      </c>
      <c r="F18" t="s">
        <v>195</v>
      </c>
      <c r="G18">
        <v>4769</v>
      </c>
    </row>
    <row r="19" spans="1:7" x14ac:dyDescent="0.25">
      <c r="A19" s="19">
        <v>18</v>
      </c>
      <c r="B19" t="s">
        <v>220</v>
      </c>
      <c r="C19" s="22">
        <v>6.7990000000000101</v>
      </c>
      <c r="D19">
        <v>549199</v>
      </c>
      <c r="E19">
        <v>5</v>
      </c>
      <c r="F19" t="s">
        <v>195</v>
      </c>
      <c r="G19">
        <v>17093</v>
      </c>
    </row>
    <row r="20" spans="1:7" x14ac:dyDescent="0.25">
      <c r="A20" s="19">
        <v>19</v>
      </c>
      <c r="B20" t="s">
        <v>46</v>
      </c>
      <c r="C20" s="22">
        <v>6.5650000000000102</v>
      </c>
      <c r="D20">
        <v>382030</v>
      </c>
      <c r="E20">
        <v>5</v>
      </c>
      <c r="F20" t="s">
        <v>218</v>
      </c>
      <c r="G20">
        <v>517</v>
      </c>
    </row>
    <row r="21" spans="1:7" x14ac:dyDescent="0.25">
      <c r="A21" s="19">
        <v>20</v>
      </c>
      <c r="B21" t="s">
        <v>146</v>
      </c>
      <c r="C21" s="22">
        <v>6.2660000000000098</v>
      </c>
      <c r="D21">
        <v>863537</v>
      </c>
      <c r="E21">
        <v>2</v>
      </c>
      <c r="F21" t="s">
        <v>16</v>
      </c>
      <c r="G21">
        <v>1702</v>
      </c>
    </row>
    <row r="22" spans="1:7" x14ac:dyDescent="0.25">
      <c r="A22" s="19">
        <v>21</v>
      </c>
      <c r="B22" t="s">
        <v>157</v>
      </c>
      <c r="C22" s="22">
        <v>5.992</v>
      </c>
      <c r="D22">
        <v>547744</v>
      </c>
      <c r="E22">
        <v>5</v>
      </c>
      <c r="F22" t="s">
        <v>197</v>
      </c>
      <c r="G22">
        <v>949</v>
      </c>
    </row>
    <row r="23" spans="1:7" x14ac:dyDescent="0.25">
      <c r="A23" s="19">
        <v>22</v>
      </c>
      <c r="B23" t="s">
        <v>219</v>
      </c>
      <c r="C23" s="22">
        <v>5.742</v>
      </c>
      <c r="D23">
        <v>1238083</v>
      </c>
      <c r="E23">
        <v>14</v>
      </c>
      <c r="F23" t="s">
        <v>18</v>
      </c>
      <c r="G23">
        <v>1654</v>
      </c>
    </row>
    <row r="24" spans="1:7" x14ac:dyDescent="0.25">
      <c r="A24" s="19">
        <v>23</v>
      </c>
      <c r="B24" t="s">
        <v>45</v>
      </c>
      <c r="C24" s="22">
        <v>4.2460000000000004</v>
      </c>
      <c r="D24">
        <v>1050920</v>
      </c>
      <c r="E24">
        <v>10</v>
      </c>
      <c r="F24" t="s">
        <v>9</v>
      </c>
      <c r="G24">
        <v>2853</v>
      </c>
    </row>
    <row r="25" spans="1:7" x14ac:dyDescent="0.25">
      <c r="A25" s="19">
        <v>24</v>
      </c>
      <c r="B25" t="s">
        <v>212</v>
      </c>
      <c r="C25" s="22">
        <v>3.0590000000000002</v>
      </c>
      <c r="D25">
        <v>295600</v>
      </c>
      <c r="E25">
        <v>5</v>
      </c>
      <c r="F25" t="s">
        <v>7</v>
      </c>
      <c r="G25">
        <v>2282</v>
      </c>
    </row>
    <row r="26" spans="1:7" x14ac:dyDescent="0.25">
      <c r="A26" s="19">
        <v>25</v>
      </c>
      <c r="B26" t="s">
        <v>215</v>
      </c>
      <c r="C26" s="22">
        <v>2.798</v>
      </c>
      <c r="D26">
        <v>871216</v>
      </c>
      <c r="E26">
        <v>4</v>
      </c>
      <c r="F26" t="s">
        <v>20</v>
      </c>
      <c r="G26">
        <v>1672</v>
      </c>
    </row>
    <row r="27" spans="1:7" x14ac:dyDescent="0.25">
      <c r="A27" s="19">
        <v>26</v>
      </c>
      <c r="B27" t="s">
        <v>130</v>
      </c>
      <c r="C27" s="22">
        <v>2.6080000000000001</v>
      </c>
      <c r="D27">
        <v>1458261</v>
      </c>
      <c r="E27">
        <v>13</v>
      </c>
      <c r="F27" t="s">
        <v>5</v>
      </c>
      <c r="G27">
        <v>5312</v>
      </c>
    </row>
    <row r="28" spans="1:7" x14ac:dyDescent="0.25">
      <c r="A28" s="19">
        <v>27</v>
      </c>
      <c r="B28" t="s">
        <v>108</v>
      </c>
      <c r="C28" s="22">
        <v>2.0840000000000001</v>
      </c>
      <c r="D28">
        <v>178755</v>
      </c>
      <c r="E28">
        <v>4</v>
      </c>
      <c r="F28" t="s">
        <v>27</v>
      </c>
      <c r="G28">
        <v>29</v>
      </c>
    </row>
    <row r="29" spans="1:7" x14ac:dyDescent="0.25">
      <c r="A29" s="19">
        <v>28</v>
      </c>
      <c r="B29" t="s">
        <v>135</v>
      </c>
      <c r="C29" s="22">
        <v>1.5720000000000001</v>
      </c>
      <c r="D29">
        <v>198344</v>
      </c>
      <c r="E29">
        <v>2</v>
      </c>
      <c r="F29" t="s">
        <v>200</v>
      </c>
      <c r="G29">
        <v>201</v>
      </c>
    </row>
    <row r="30" spans="1:7" x14ac:dyDescent="0.25">
      <c r="A30" s="19">
        <v>29</v>
      </c>
      <c r="B30" t="s">
        <v>123</v>
      </c>
      <c r="C30" s="22">
        <v>3.0000000000000001E-3</v>
      </c>
      <c r="D30">
        <v>284045</v>
      </c>
      <c r="E30">
        <v>2</v>
      </c>
      <c r="F30" t="s">
        <v>198</v>
      </c>
      <c r="G30">
        <v>99</v>
      </c>
    </row>
  </sheetData>
  <autoFilter ref="B1:G30" xr:uid="{00000000-0009-0000-0000-000007000000}"/>
  <sortState xmlns:xlrd2="http://schemas.microsoft.com/office/spreadsheetml/2017/richdata2" ref="A2:J30">
    <sortCondition descending="1" ref="C30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7"/>
  <sheetViews>
    <sheetView workbookViewId="0"/>
  </sheetViews>
  <sheetFormatPr defaultRowHeight="15" x14ac:dyDescent="0.25"/>
  <cols>
    <col min="1" max="1" width="9.140625" style="19"/>
    <col min="2" max="2" width="22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 s="19">
        <v>1</v>
      </c>
      <c r="B2" t="s">
        <v>39</v>
      </c>
      <c r="C2" s="20">
        <v>116.914000000003</v>
      </c>
      <c r="D2" s="21">
        <v>11969185</v>
      </c>
      <c r="E2">
        <v>116</v>
      </c>
      <c r="F2" s="19" t="s">
        <v>196</v>
      </c>
      <c r="G2">
        <v>36957</v>
      </c>
    </row>
    <row r="3" spans="1:10" x14ac:dyDescent="0.25">
      <c r="A3" s="19">
        <v>2</v>
      </c>
      <c r="B3" t="s">
        <v>35</v>
      </c>
      <c r="C3" s="20">
        <v>80.740000000000194</v>
      </c>
      <c r="D3" s="21">
        <v>6519044</v>
      </c>
      <c r="E3">
        <v>99</v>
      </c>
      <c r="F3" s="19" t="s">
        <v>11</v>
      </c>
      <c r="G3">
        <v>18756</v>
      </c>
    </row>
    <row r="4" spans="1:10" x14ac:dyDescent="0.25">
      <c r="A4" s="19">
        <v>3</v>
      </c>
      <c r="B4" t="s">
        <v>49</v>
      </c>
      <c r="C4" s="20">
        <v>69.239999999999796</v>
      </c>
      <c r="D4" s="21">
        <v>7151570</v>
      </c>
      <c r="E4">
        <v>81</v>
      </c>
      <c r="F4" s="19" t="s">
        <v>5</v>
      </c>
      <c r="G4">
        <v>24934</v>
      </c>
    </row>
    <row r="5" spans="1:10" x14ac:dyDescent="0.25">
      <c r="A5" s="19">
        <v>4</v>
      </c>
      <c r="B5" t="s">
        <v>42</v>
      </c>
      <c r="C5" s="20">
        <v>64.270999999999304</v>
      </c>
      <c r="D5" s="21">
        <v>7923158</v>
      </c>
      <c r="E5">
        <v>127</v>
      </c>
      <c r="F5" s="19" t="s">
        <v>11</v>
      </c>
      <c r="G5">
        <v>38187</v>
      </c>
    </row>
    <row r="6" spans="1:10" x14ac:dyDescent="0.25">
      <c r="A6" s="19">
        <v>5</v>
      </c>
      <c r="B6" t="s">
        <v>38</v>
      </c>
      <c r="C6" s="20">
        <v>56.105999999999398</v>
      </c>
      <c r="D6" s="21">
        <v>7251400</v>
      </c>
      <c r="E6">
        <v>113</v>
      </c>
      <c r="F6" s="19" t="s">
        <v>5</v>
      </c>
      <c r="G6">
        <v>23153</v>
      </c>
    </row>
    <row r="7" spans="1:10" x14ac:dyDescent="0.25">
      <c r="A7" s="19">
        <v>6</v>
      </c>
      <c r="B7" t="s">
        <v>111</v>
      </c>
      <c r="C7" s="20">
        <v>54.348999999999599</v>
      </c>
      <c r="D7" s="21">
        <v>6492645</v>
      </c>
      <c r="E7">
        <v>90</v>
      </c>
      <c r="F7" s="19" t="s">
        <v>196</v>
      </c>
      <c r="G7">
        <v>11578</v>
      </c>
    </row>
    <row r="8" spans="1:10" x14ac:dyDescent="0.25">
      <c r="A8" s="19">
        <v>7</v>
      </c>
      <c r="B8" t="s">
        <v>40</v>
      </c>
      <c r="C8" s="20">
        <v>51.912999999999798</v>
      </c>
      <c r="D8" s="21">
        <v>5462341</v>
      </c>
      <c r="E8">
        <v>69</v>
      </c>
      <c r="F8" s="19" t="s">
        <v>25</v>
      </c>
      <c r="G8">
        <v>18150</v>
      </c>
    </row>
    <row r="9" spans="1:10" x14ac:dyDescent="0.25">
      <c r="A9" s="19">
        <v>8</v>
      </c>
      <c r="B9" t="s">
        <v>34</v>
      </c>
      <c r="C9" s="20">
        <v>32.915000000000099</v>
      </c>
      <c r="D9" s="21">
        <v>8392625</v>
      </c>
      <c r="E9">
        <v>109</v>
      </c>
      <c r="F9" s="19" t="s">
        <v>196</v>
      </c>
      <c r="G9">
        <v>23182</v>
      </c>
    </row>
    <row r="10" spans="1:10" x14ac:dyDescent="0.25">
      <c r="A10" s="19">
        <v>9</v>
      </c>
      <c r="B10" t="s">
        <v>36</v>
      </c>
      <c r="C10" s="20">
        <v>31.017000000000198</v>
      </c>
      <c r="D10" s="21">
        <v>5662283</v>
      </c>
      <c r="E10">
        <v>76</v>
      </c>
      <c r="F10" s="19" t="s">
        <v>20</v>
      </c>
      <c r="G10">
        <v>13886</v>
      </c>
    </row>
    <row r="11" spans="1:10" x14ac:dyDescent="0.25">
      <c r="A11" s="19">
        <v>10</v>
      </c>
      <c r="B11" t="s">
        <v>188</v>
      </c>
      <c r="C11" s="20">
        <v>24.180000000000099</v>
      </c>
      <c r="D11" s="21">
        <v>465558</v>
      </c>
      <c r="E11">
        <v>5</v>
      </c>
      <c r="F11" s="19" t="s">
        <v>9</v>
      </c>
      <c r="G11">
        <v>4728</v>
      </c>
    </row>
    <row r="12" spans="1:10" x14ac:dyDescent="0.25">
      <c r="A12" s="19">
        <v>11</v>
      </c>
      <c r="B12" t="s">
        <v>46</v>
      </c>
      <c r="C12" s="20">
        <v>22.209000000000099</v>
      </c>
      <c r="D12" s="21">
        <v>1211529</v>
      </c>
      <c r="E12">
        <v>9</v>
      </c>
      <c r="F12" s="19" t="s">
        <v>7</v>
      </c>
      <c r="G12">
        <v>10157</v>
      </c>
    </row>
    <row r="13" spans="1:10" x14ac:dyDescent="0.25">
      <c r="A13" s="19">
        <v>12</v>
      </c>
      <c r="B13" t="s">
        <v>130</v>
      </c>
      <c r="C13" s="20">
        <v>13.311</v>
      </c>
      <c r="D13" s="21">
        <v>796165</v>
      </c>
      <c r="E13">
        <v>7</v>
      </c>
      <c r="F13" s="19" t="s">
        <v>20</v>
      </c>
      <c r="G13">
        <v>843</v>
      </c>
    </row>
    <row r="14" spans="1:10" x14ac:dyDescent="0.25">
      <c r="A14" s="19">
        <v>13</v>
      </c>
      <c r="B14" t="s">
        <v>212</v>
      </c>
      <c r="C14" s="20">
        <v>10.906000000000001</v>
      </c>
      <c r="D14" s="21">
        <v>735032</v>
      </c>
      <c r="E14">
        <v>9</v>
      </c>
      <c r="F14" s="19" t="s">
        <v>197</v>
      </c>
      <c r="G14">
        <v>942</v>
      </c>
    </row>
    <row r="15" spans="1:10" x14ac:dyDescent="0.25">
      <c r="A15" s="19">
        <v>14</v>
      </c>
      <c r="B15" t="s">
        <v>43</v>
      </c>
      <c r="C15" s="20">
        <v>10.177</v>
      </c>
      <c r="D15" s="21">
        <v>1634875</v>
      </c>
      <c r="E15">
        <v>20</v>
      </c>
      <c r="F15" s="19" t="s">
        <v>9</v>
      </c>
      <c r="G15">
        <v>3033</v>
      </c>
    </row>
    <row r="16" spans="1:10" x14ac:dyDescent="0.25">
      <c r="A16" s="19">
        <v>15</v>
      </c>
      <c r="B16" t="s">
        <v>189</v>
      </c>
      <c r="C16" s="20">
        <v>7.9120000000000097</v>
      </c>
      <c r="D16" s="21">
        <v>513687</v>
      </c>
      <c r="E16">
        <v>3</v>
      </c>
      <c r="F16" s="19" t="s">
        <v>11</v>
      </c>
      <c r="G16">
        <v>1128</v>
      </c>
    </row>
    <row r="17" spans="1:7" x14ac:dyDescent="0.25">
      <c r="A17" s="19">
        <v>16</v>
      </c>
      <c r="B17" t="s">
        <v>45</v>
      </c>
      <c r="C17" s="20">
        <v>6.8020000000000103</v>
      </c>
      <c r="D17" s="21">
        <v>1014735</v>
      </c>
      <c r="E17">
        <v>8</v>
      </c>
      <c r="F17" s="19" t="s">
        <v>9</v>
      </c>
      <c r="G17">
        <v>5554</v>
      </c>
    </row>
    <row r="18" spans="1:7" x14ac:dyDescent="0.25">
      <c r="A18" s="19">
        <v>17</v>
      </c>
      <c r="B18" t="s">
        <v>47</v>
      </c>
      <c r="C18" s="20">
        <v>5.4210000000000003</v>
      </c>
      <c r="D18" s="21">
        <v>1011357</v>
      </c>
      <c r="E18">
        <v>7</v>
      </c>
      <c r="F18" s="19" t="s">
        <v>7</v>
      </c>
      <c r="G18">
        <v>2375</v>
      </c>
    </row>
    <row r="19" spans="1:7" x14ac:dyDescent="0.25">
      <c r="A19" s="19">
        <v>18</v>
      </c>
      <c r="B19" t="s">
        <v>108</v>
      </c>
      <c r="C19" s="20">
        <v>4.4240000000000004</v>
      </c>
      <c r="D19" s="21">
        <v>876853</v>
      </c>
      <c r="E19">
        <v>3</v>
      </c>
      <c r="F19" s="19" t="s">
        <v>9</v>
      </c>
      <c r="G19">
        <v>1724</v>
      </c>
    </row>
    <row r="20" spans="1:7" x14ac:dyDescent="0.25">
      <c r="A20" s="19">
        <v>19</v>
      </c>
      <c r="B20" t="s">
        <v>215</v>
      </c>
      <c r="C20" s="20">
        <v>3.6619999999999999</v>
      </c>
      <c r="D20" s="21">
        <v>192967</v>
      </c>
      <c r="E20">
        <v>1</v>
      </c>
      <c r="F20" s="19" t="s">
        <v>7</v>
      </c>
      <c r="G20">
        <v>277</v>
      </c>
    </row>
    <row r="21" spans="1:7" x14ac:dyDescent="0.25">
      <c r="A21" s="19">
        <v>20</v>
      </c>
      <c r="B21" t="s">
        <v>152</v>
      </c>
      <c r="C21" s="20">
        <v>2.0009999999999999</v>
      </c>
      <c r="D21" s="21">
        <v>454536</v>
      </c>
      <c r="E21">
        <v>11</v>
      </c>
      <c r="F21" s="19" t="s">
        <v>200</v>
      </c>
      <c r="G21">
        <v>664</v>
      </c>
    </row>
    <row r="22" spans="1:7" x14ac:dyDescent="0.25">
      <c r="A22" s="19">
        <v>21</v>
      </c>
      <c r="B22" t="s">
        <v>209</v>
      </c>
      <c r="C22" s="20">
        <v>1.879</v>
      </c>
      <c r="D22" s="21">
        <v>529181</v>
      </c>
      <c r="E22">
        <v>10</v>
      </c>
      <c r="F22" s="19" t="s">
        <v>207</v>
      </c>
      <c r="G22">
        <v>6540</v>
      </c>
    </row>
    <row r="23" spans="1:7" x14ac:dyDescent="0.25">
      <c r="A23" s="19">
        <v>22</v>
      </c>
      <c r="B23" t="s">
        <v>146</v>
      </c>
      <c r="C23" s="20">
        <v>1.758</v>
      </c>
      <c r="D23" s="21">
        <v>627807</v>
      </c>
      <c r="E23">
        <v>4</v>
      </c>
      <c r="F23" s="19">
        <v>0.34</v>
      </c>
      <c r="G23">
        <v>1560</v>
      </c>
    </row>
    <row r="24" spans="1:7" x14ac:dyDescent="0.25">
      <c r="A24" s="19">
        <v>23</v>
      </c>
      <c r="B24" t="s">
        <v>190</v>
      </c>
      <c r="C24" s="20">
        <v>1.6659999999999999</v>
      </c>
      <c r="D24" s="21">
        <v>323736</v>
      </c>
      <c r="E24">
        <v>7</v>
      </c>
      <c r="F24" s="19" t="s">
        <v>210</v>
      </c>
      <c r="G24">
        <v>382</v>
      </c>
    </row>
    <row r="25" spans="1:7" x14ac:dyDescent="0.25">
      <c r="A25" s="19">
        <v>24</v>
      </c>
      <c r="B25" t="s">
        <v>135</v>
      </c>
      <c r="C25" s="20">
        <v>1.5229999999999999</v>
      </c>
      <c r="D25" s="21">
        <v>126546</v>
      </c>
      <c r="E25">
        <v>1</v>
      </c>
      <c r="F25" s="19" t="s">
        <v>217</v>
      </c>
      <c r="G25">
        <v>1129</v>
      </c>
    </row>
    <row r="26" spans="1:7" x14ac:dyDescent="0.25">
      <c r="A26" s="19">
        <v>25</v>
      </c>
      <c r="B26" t="s">
        <v>123</v>
      </c>
      <c r="C26" s="20">
        <v>1.399</v>
      </c>
      <c r="D26" s="21">
        <v>449814</v>
      </c>
      <c r="E26">
        <v>3</v>
      </c>
      <c r="F26" s="19" t="s">
        <v>198</v>
      </c>
      <c r="G26">
        <v>789</v>
      </c>
    </row>
    <row r="27" spans="1:7" x14ac:dyDescent="0.25">
      <c r="A27" s="19">
        <v>26</v>
      </c>
      <c r="B27" t="s">
        <v>157</v>
      </c>
      <c r="C27" s="20">
        <v>0.61699999999999999</v>
      </c>
      <c r="D27" s="21">
        <v>210443</v>
      </c>
      <c r="E27">
        <v>5</v>
      </c>
      <c r="F27" s="19" t="s">
        <v>210</v>
      </c>
      <c r="G27">
        <v>313</v>
      </c>
    </row>
  </sheetData>
  <autoFilter ref="B1:G27" xr:uid="{00000000-0009-0000-0000-000008000000}"/>
  <sortState xmlns:xlrd2="http://schemas.microsoft.com/office/spreadsheetml/2017/richdata2" ref="A2:J27">
    <sortCondition descending="1" ref="C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9"/>
  <sheetViews>
    <sheetView workbookViewId="0"/>
  </sheetViews>
  <sheetFormatPr defaultRowHeight="15" x14ac:dyDescent="0.25"/>
  <cols>
    <col min="2" max="2" width="22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>
        <v>1</v>
      </c>
      <c r="B2" t="s">
        <v>39</v>
      </c>
      <c r="C2" s="20">
        <v>86.065000000000595</v>
      </c>
      <c r="D2" s="21">
        <v>11547056</v>
      </c>
      <c r="E2">
        <v>139</v>
      </c>
      <c r="F2" s="19" t="s">
        <v>11</v>
      </c>
      <c r="G2">
        <v>38782</v>
      </c>
    </row>
    <row r="3" spans="1:10" x14ac:dyDescent="0.25">
      <c r="A3">
        <v>2</v>
      </c>
      <c r="B3" t="s">
        <v>38</v>
      </c>
      <c r="C3" s="20">
        <v>71.455999999999804</v>
      </c>
      <c r="D3" s="21">
        <v>9875497</v>
      </c>
      <c r="E3">
        <v>137</v>
      </c>
      <c r="F3" s="19" t="s">
        <v>29</v>
      </c>
      <c r="G3">
        <v>35906</v>
      </c>
    </row>
    <row r="4" spans="1:10" x14ac:dyDescent="0.25">
      <c r="A4">
        <v>3</v>
      </c>
      <c r="B4" t="s">
        <v>42</v>
      </c>
      <c r="C4" s="20">
        <v>61.413999999999298</v>
      </c>
      <c r="D4" s="21">
        <v>9367952</v>
      </c>
      <c r="E4">
        <v>141</v>
      </c>
      <c r="F4" s="19" t="s">
        <v>9</v>
      </c>
      <c r="G4">
        <v>51097</v>
      </c>
    </row>
    <row r="5" spans="1:10" x14ac:dyDescent="0.25">
      <c r="A5">
        <v>4</v>
      </c>
      <c r="B5" t="s">
        <v>34</v>
      </c>
      <c r="C5" s="20">
        <v>55.259999999999401</v>
      </c>
      <c r="D5" s="21">
        <v>9969772</v>
      </c>
      <c r="E5">
        <v>98</v>
      </c>
      <c r="F5" s="19" t="s">
        <v>196</v>
      </c>
      <c r="G5">
        <v>30714</v>
      </c>
    </row>
    <row r="6" spans="1:10" x14ac:dyDescent="0.25">
      <c r="A6">
        <v>5</v>
      </c>
      <c r="B6" t="s">
        <v>49</v>
      </c>
      <c r="C6" s="20">
        <v>51.360999999999699</v>
      </c>
      <c r="D6" s="21">
        <v>7542733</v>
      </c>
      <c r="E6">
        <v>77</v>
      </c>
      <c r="F6" s="19" t="s">
        <v>5</v>
      </c>
      <c r="G6">
        <v>29578</v>
      </c>
    </row>
    <row r="7" spans="1:10" x14ac:dyDescent="0.25">
      <c r="A7">
        <v>6</v>
      </c>
      <c r="B7" t="s">
        <v>111</v>
      </c>
      <c r="C7" s="20">
        <v>49.697999999999901</v>
      </c>
      <c r="D7" s="21">
        <v>8274832</v>
      </c>
      <c r="E7">
        <v>118</v>
      </c>
      <c r="F7" s="19" t="s">
        <v>196</v>
      </c>
      <c r="G7">
        <v>24789</v>
      </c>
    </row>
    <row r="8" spans="1:10" x14ac:dyDescent="0.25">
      <c r="A8">
        <v>7</v>
      </c>
      <c r="B8" t="s">
        <v>40</v>
      </c>
      <c r="C8" s="20">
        <v>47.806999999999597</v>
      </c>
      <c r="D8" s="21">
        <v>8543297</v>
      </c>
      <c r="E8">
        <v>81</v>
      </c>
      <c r="F8" s="19" t="s">
        <v>20</v>
      </c>
      <c r="G8">
        <v>34938</v>
      </c>
    </row>
    <row r="9" spans="1:10" x14ac:dyDescent="0.25">
      <c r="A9">
        <v>8</v>
      </c>
      <c r="B9" t="s">
        <v>190</v>
      </c>
      <c r="C9" s="20">
        <v>43.716000000000001</v>
      </c>
      <c r="D9" s="21">
        <v>1365212</v>
      </c>
      <c r="E9">
        <v>14</v>
      </c>
      <c r="F9" s="19" t="s">
        <v>29</v>
      </c>
      <c r="G9">
        <v>4326</v>
      </c>
    </row>
    <row r="10" spans="1:10" x14ac:dyDescent="0.25">
      <c r="A10">
        <v>9</v>
      </c>
      <c r="B10" t="s">
        <v>35</v>
      </c>
      <c r="C10" s="20">
        <v>37.122000000000099</v>
      </c>
      <c r="D10" s="21">
        <v>7201562</v>
      </c>
      <c r="E10">
        <v>107</v>
      </c>
      <c r="F10" s="19" t="s">
        <v>29</v>
      </c>
      <c r="G10">
        <v>24121</v>
      </c>
    </row>
    <row r="11" spans="1:10" x14ac:dyDescent="0.25">
      <c r="A11">
        <v>10</v>
      </c>
      <c r="B11" t="s">
        <v>36</v>
      </c>
      <c r="C11" s="20">
        <v>19.033999999999999</v>
      </c>
      <c r="D11" s="21">
        <v>7397725</v>
      </c>
      <c r="E11">
        <v>95</v>
      </c>
      <c r="F11" s="19" t="s">
        <v>11</v>
      </c>
      <c r="G11">
        <v>24633</v>
      </c>
    </row>
    <row r="12" spans="1:10" x14ac:dyDescent="0.25">
      <c r="A12">
        <v>11</v>
      </c>
      <c r="B12" t="s">
        <v>188</v>
      </c>
      <c r="C12" s="20">
        <v>10.481</v>
      </c>
      <c r="D12" s="21">
        <v>511751</v>
      </c>
      <c r="E12">
        <v>6</v>
      </c>
      <c r="F12" s="19" t="s">
        <v>217</v>
      </c>
      <c r="G12">
        <v>4028</v>
      </c>
    </row>
    <row r="13" spans="1:10" x14ac:dyDescent="0.25">
      <c r="A13">
        <v>12</v>
      </c>
      <c r="B13" t="s">
        <v>47</v>
      </c>
      <c r="C13" s="20">
        <v>10.090999999999999</v>
      </c>
      <c r="D13" s="21">
        <v>1817689</v>
      </c>
      <c r="E13">
        <v>9</v>
      </c>
      <c r="F13" s="19" t="s">
        <v>7</v>
      </c>
      <c r="G13">
        <v>6280</v>
      </c>
    </row>
    <row r="14" spans="1:10" x14ac:dyDescent="0.25">
      <c r="A14">
        <v>13</v>
      </c>
      <c r="B14" t="s">
        <v>46</v>
      </c>
      <c r="C14" s="20">
        <v>7.7930000000000197</v>
      </c>
      <c r="D14" s="21">
        <v>1523197</v>
      </c>
      <c r="E14">
        <v>9</v>
      </c>
      <c r="F14" s="19" t="s">
        <v>197</v>
      </c>
      <c r="G14">
        <v>6917</v>
      </c>
    </row>
    <row r="15" spans="1:10" x14ac:dyDescent="0.25">
      <c r="A15">
        <v>14</v>
      </c>
      <c r="B15" t="s">
        <v>43</v>
      </c>
      <c r="C15" s="20">
        <v>6.9140000000000104</v>
      </c>
      <c r="D15" s="21">
        <v>1518242</v>
      </c>
      <c r="E15">
        <v>10</v>
      </c>
      <c r="F15" s="19" t="s">
        <v>29</v>
      </c>
      <c r="G15">
        <v>5213</v>
      </c>
    </row>
    <row r="16" spans="1:10" x14ac:dyDescent="0.25">
      <c r="A16">
        <v>15</v>
      </c>
      <c r="B16" t="s">
        <v>215</v>
      </c>
      <c r="C16" s="20">
        <v>6.5780000000000101</v>
      </c>
      <c r="D16" s="21">
        <v>739877</v>
      </c>
      <c r="E16">
        <v>3</v>
      </c>
      <c r="F16" s="19" t="s">
        <v>9</v>
      </c>
      <c r="G16">
        <v>1120</v>
      </c>
    </row>
    <row r="17" spans="1:7" x14ac:dyDescent="0.25">
      <c r="A17">
        <v>16</v>
      </c>
      <c r="B17" t="s">
        <v>209</v>
      </c>
      <c r="C17" s="20">
        <v>6.0060000000000002</v>
      </c>
      <c r="D17" s="21">
        <v>363303</v>
      </c>
      <c r="E17">
        <v>4</v>
      </c>
      <c r="F17" s="19" t="s">
        <v>198</v>
      </c>
      <c r="G17">
        <v>999</v>
      </c>
    </row>
    <row r="18" spans="1:7" x14ac:dyDescent="0.25">
      <c r="A18">
        <v>17</v>
      </c>
      <c r="B18" t="s">
        <v>130</v>
      </c>
      <c r="C18" s="20">
        <v>4.7850000000000001</v>
      </c>
      <c r="D18" s="21">
        <v>577757</v>
      </c>
      <c r="E18">
        <v>11</v>
      </c>
      <c r="F18" s="19" t="s">
        <v>16</v>
      </c>
      <c r="G18">
        <v>1775</v>
      </c>
    </row>
    <row r="19" spans="1:7" x14ac:dyDescent="0.25">
      <c r="A19">
        <v>18</v>
      </c>
      <c r="B19" t="s">
        <v>189</v>
      </c>
      <c r="C19" s="20">
        <v>1.8859999999999999</v>
      </c>
      <c r="D19" s="21">
        <v>354042</v>
      </c>
      <c r="E19">
        <v>5</v>
      </c>
      <c r="F19" s="19" t="s">
        <v>198</v>
      </c>
      <c r="G19">
        <v>830</v>
      </c>
    </row>
    <row r="20" spans="1:7" x14ac:dyDescent="0.25">
      <c r="A20">
        <v>19</v>
      </c>
      <c r="B20" t="s">
        <v>212</v>
      </c>
      <c r="C20" s="20">
        <v>1.845</v>
      </c>
      <c r="D20" s="21">
        <v>391988</v>
      </c>
      <c r="E20">
        <v>6</v>
      </c>
      <c r="F20" s="19" t="s">
        <v>14</v>
      </c>
      <c r="G20">
        <v>1183</v>
      </c>
    </row>
    <row r="21" spans="1:7" x14ac:dyDescent="0.25">
      <c r="A21">
        <v>20</v>
      </c>
      <c r="B21" t="s">
        <v>123</v>
      </c>
      <c r="C21" s="20">
        <v>1.63</v>
      </c>
      <c r="D21" s="21">
        <v>249711</v>
      </c>
      <c r="E21">
        <v>3</v>
      </c>
      <c r="F21" s="19" t="s">
        <v>198</v>
      </c>
      <c r="G21">
        <v>838</v>
      </c>
    </row>
    <row r="22" spans="1:7" x14ac:dyDescent="0.25">
      <c r="A22">
        <v>21</v>
      </c>
      <c r="B22" t="s">
        <v>108</v>
      </c>
      <c r="C22" s="20">
        <v>1.49</v>
      </c>
      <c r="D22" s="21">
        <v>674940</v>
      </c>
      <c r="E22">
        <v>5</v>
      </c>
      <c r="F22" s="19" t="s">
        <v>18</v>
      </c>
      <c r="G22">
        <v>898</v>
      </c>
    </row>
    <row r="23" spans="1:7" x14ac:dyDescent="0.25">
      <c r="A23">
        <v>22</v>
      </c>
      <c r="B23" t="s">
        <v>45</v>
      </c>
      <c r="C23" s="20">
        <v>1.4790000000000001</v>
      </c>
      <c r="D23" s="21">
        <v>1182248</v>
      </c>
      <c r="E23">
        <v>8</v>
      </c>
      <c r="F23" s="19" t="s">
        <v>20</v>
      </c>
      <c r="G23">
        <v>2061</v>
      </c>
    </row>
    <row r="24" spans="1:7" x14ac:dyDescent="0.25">
      <c r="A24">
        <v>23</v>
      </c>
      <c r="B24" t="s">
        <v>146</v>
      </c>
      <c r="C24" s="20">
        <v>0.81200000000000006</v>
      </c>
      <c r="D24" s="21">
        <v>271193</v>
      </c>
      <c r="E24">
        <v>4</v>
      </c>
      <c r="F24" s="19" t="s">
        <v>200</v>
      </c>
      <c r="G24">
        <v>1649</v>
      </c>
    </row>
    <row r="25" spans="1:7" x14ac:dyDescent="0.25">
      <c r="A25">
        <v>24</v>
      </c>
      <c r="B25" t="s">
        <v>135</v>
      </c>
      <c r="C25" s="20">
        <v>0.78200000000000003</v>
      </c>
      <c r="D25" s="21">
        <v>904450</v>
      </c>
      <c r="E25">
        <v>2</v>
      </c>
      <c r="F25" s="19" t="s">
        <v>29</v>
      </c>
      <c r="G25">
        <v>225</v>
      </c>
    </row>
    <row r="26" spans="1:7" x14ac:dyDescent="0.25">
      <c r="A26">
        <v>25</v>
      </c>
      <c r="B26" t="s">
        <v>157</v>
      </c>
      <c r="C26" s="20">
        <v>0.42</v>
      </c>
      <c r="D26" s="21">
        <v>353610</v>
      </c>
      <c r="E26">
        <v>5</v>
      </c>
      <c r="F26" s="19" t="s">
        <v>210</v>
      </c>
      <c r="G26">
        <v>486</v>
      </c>
    </row>
    <row r="27" spans="1:7" x14ac:dyDescent="0.25">
      <c r="A27">
        <v>26</v>
      </c>
      <c r="B27" t="s">
        <v>152</v>
      </c>
      <c r="C27" s="20">
        <v>0.26900000000000002</v>
      </c>
      <c r="D27" s="21">
        <v>556392</v>
      </c>
      <c r="E27">
        <v>7</v>
      </c>
      <c r="F27" s="19" t="s">
        <v>196</v>
      </c>
      <c r="G27">
        <v>1404</v>
      </c>
    </row>
    <row r="28" spans="1:7" x14ac:dyDescent="0.25">
      <c r="A28">
        <v>27</v>
      </c>
      <c r="B28" t="s">
        <v>213</v>
      </c>
      <c r="C28" s="20">
        <v>0</v>
      </c>
      <c r="D28" s="21">
        <v>133393</v>
      </c>
      <c r="E28">
        <v>2</v>
      </c>
      <c r="F28" s="19" t="s">
        <v>7</v>
      </c>
      <c r="G28">
        <v>224</v>
      </c>
    </row>
    <row r="29" spans="1:7" x14ac:dyDescent="0.25">
      <c r="A29">
        <v>28</v>
      </c>
      <c r="B29" t="s">
        <v>216</v>
      </c>
      <c r="C29" s="20">
        <v>0</v>
      </c>
      <c r="D29" s="21">
        <v>121946</v>
      </c>
      <c r="E29">
        <v>0</v>
      </c>
      <c r="F29" s="19" t="s">
        <v>218</v>
      </c>
      <c r="G29">
        <v>1384</v>
      </c>
    </row>
  </sheetData>
  <autoFilter ref="B1:G28" xr:uid="{00000000-0009-0000-0000-000009000000}"/>
  <sortState xmlns:xlrd2="http://schemas.microsoft.com/office/spreadsheetml/2017/richdata2" ref="A2:J29">
    <sortCondition descending="1" ref="C29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0"/>
  <sheetViews>
    <sheetView workbookViewId="0">
      <selection activeCell="H23" sqref="H23"/>
    </sheetView>
  </sheetViews>
  <sheetFormatPr defaultRowHeight="15" x14ac:dyDescent="0.25"/>
  <cols>
    <col min="2" max="2" width="22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>
        <v>1</v>
      </c>
      <c r="B2" t="s">
        <v>42</v>
      </c>
      <c r="C2" s="20">
        <v>63.562999999999199</v>
      </c>
      <c r="D2" s="21">
        <v>8611867</v>
      </c>
      <c r="E2">
        <v>126</v>
      </c>
      <c r="F2" s="19" t="s">
        <v>18</v>
      </c>
      <c r="G2">
        <v>40617</v>
      </c>
    </row>
    <row r="3" spans="1:10" x14ac:dyDescent="0.25">
      <c r="A3">
        <v>2</v>
      </c>
      <c r="B3" t="s">
        <v>35</v>
      </c>
      <c r="C3" s="20">
        <v>62.8799999999992</v>
      </c>
      <c r="D3" s="21">
        <v>4821153</v>
      </c>
      <c r="E3">
        <v>91</v>
      </c>
      <c r="F3" s="19" t="s">
        <v>9</v>
      </c>
      <c r="G3">
        <v>34731</v>
      </c>
    </row>
    <row r="4" spans="1:10" x14ac:dyDescent="0.25">
      <c r="A4">
        <v>3</v>
      </c>
      <c r="B4" t="s">
        <v>39</v>
      </c>
      <c r="C4" s="20">
        <v>61.695999999999202</v>
      </c>
      <c r="D4" s="21">
        <v>7940167</v>
      </c>
      <c r="E4">
        <v>106</v>
      </c>
      <c r="F4" s="19" t="s">
        <v>16</v>
      </c>
      <c r="G4">
        <v>29210</v>
      </c>
    </row>
    <row r="5" spans="1:10" x14ac:dyDescent="0.25">
      <c r="A5">
        <v>4</v>
      </c>
      <c r="B5" t="s">
        <v>111</v>
      </c>
      <c r="C5" s="20">
        <v>48.928999999999398</v>
      </c>
      <c r="D5" s="21">
        <v>5032514</v>
      </c>
      <c r="E5">
        <v>89</v>
      </c>
      <c r="F5" s="19" t="s">
        <v>11</v>
      </c>
      <c r="G5">
        <v>20311</v>
      </c>
    </row>
    <row r="6" spans="1:10" x14ac:dyDescent="0.25">
      <c r="A6">
        <v>5</v>
      </c>
      <c r="B6" t="s">
        <v>34</v>
      </c>
      <c r="C6" s="20">
        <v>44.266999999999697</v>
      </c>
      <c r="D6" s="21">
        <v>5981083</v>
      </c>
      <c r="E6">
        <v>88</v>
      </c>
      <c r="F6" s="19" t="s">
        <v>16</v>
      </c>
      <c r="G6">
        <v>18764</v>
      </c>
    </row>
    <row r="7" spans="1:10" x14ac:dyDescent="0.25">
      <c r="A7">
        <v>6</v>
      </c>
      <c r="B7" t="s">
        <v>49</v>
      </c>
      <c r="C7" s="20">
        <v>39.893999999999998</v>
      </c>
      <c r="D7" s="21">
        <v>7639745</v>
      </c>
      <c r="E7">
        <v>81</v>
      </c>
      <c r="F7" s="19" t="s">
        <v>195</v>
      </c>
      <c r="G7">
        <v>27695</v>
      </c>
    </row>
    <row r="8" spans="1:10" x14ac:dyDescent="0.25">
      <c r="A8">
        <v>7</v>
      </c>
      <c r="B8" t="s">
        <v>40</v>
      </c>
      <c r="C8" s="20">
        <v>33.996000000000102</v>
      </c>
      <c r="D8" s="21">
        <v>6199840</v>
      </c>
      <c r="E8">
        <v>58</v>
      </c>
      <c r="F8" s="19" t="s">
        <v>9</v>
      </c>
      <c r="G8">
        <v>22026</v>
      </c>
    </row>
    <row r="9" spans="1:10" x14ac:dyDescent="0.25">
      <c r="A9">
        <v>8</v>
      </c>
      <c r="B9" t="s">
        <v>38</v>
      </c>
      <c r="C9" s="20">
        <v>29.548000000000201</v>
      </c>
      <c r="D9" s="21">
        <v>3474215</v>
      </c>
      <c r="E9">
        <v>50</v>
      </c>
      <c r="F9" s="19" t="s">
        <v>29</v>
      </c>
      <c r="G9">
        <v>6992</v>
      </c>
    </row>
    <row r="10" spans="1:10" x14ac:dyDescent="0.25">
      <c r="A10">
        <v>9</v>
      </c>
      <c r="B10" t="s">
        <v>36</v>
      </c>
      <c r="C10" s="20">
        <v>18.271000000000001</v>
      </c>
      <c r="D10" s="21">
        <v>2945165</v>
      </c>
      <c r="E10">
        <v>45</v>
      </c>
      <c r="F10" s="19" t="s">
        <v>195</v>
      </c>
      <c r="G10">
        <v>10036</v>
      </c>
    </row>
    <row r="11" spans="1:10" x14ac:dyDescent="0.25">
      <c r="A11">
        <v>10</v>
      </c>
      <c r="B11" t="s">
        <v>46</v>
      </c>
      <c r="C11" s="20">
        <v>17.395</v>
      </c>
      <c r="D11" s="21">
        <v>669554</v>
      </c>
      <c r="E11">
        <v>3</v>
      </c>
      <c r="F11" s="19" t="s">
        <v>7</v>
      </c>
      <c r="G11">
        <v>4299</v>
      </c>
    </row>
    <row r="12" spans="1:10" x14ac:dyDescent="0.25">
      <c r="A12">
        <v>11</v>
      </c>
      <c r="B12" t="s">
        <v>188</v>
      </c>
      <c r="C12" s="20">
        <v>14.005000000000001</v>
      </c>
      <c r="D12" s="21">
        <v>403187</v>
      </c>
      <c r="E12">
        <v>4</v>
      </c>
      <c r="F12" s="19" t="s">
        <v>196</v>
      </c>
      <c r="G12">
        <v>980</v>
      </c>
    </row>
    <row r="13" spans="1:10" x14ac:dyDescent="0.25">
      <c r="A13">
        <v>12</v>
      </c>
      <c r="B13" t="s">
        <v>212</v>
      </c>
      <c r="C13" s="20">
        <v>13.468</v>
      </c>
      <c r="D13" s="21">
        <v>1706920</v>
      </c>
      <c r="E13">
        <v>22</v>
      </c>
      <c r="F13" s="19" t="s">
        <v>196</v>
      </c>
      <c r="G13">
        <v>7222</v>
      </c>
    </row>
    <row r="14" spans="1:10" x14ac:dyDescent="0.25">
      <c r="A14">
        <v>13</v>
      </c>
      <c r="B14" t="s">
        <v>189</v>
      </c>
      <c r="C14" s="20">
        <v>11.039</v>
      </c>
      <c r="D14" s="21">
        <v>236669</v>
      </c>
      <c r="E14">
        <v>6</v>
      </c>
      <c r="F14" s="19" t="s">
        <v>211</v>
      </c>
      <c r="G14">
        <v>1188</v>
      </c>
    </row>
    <row r="15" spans="1:10" x14ac:dyDescent="0.25">
      <c r="A15">
        <v>14</v>
      </c>
      <c r="B15" t="s">
        <v>43</v>
      </c>
      <c r="C15" s="20">
        <v>9.2010000000000005</v>
      </c>
      <c r="D15" s="21">
        <v>1216321</v>
      </c>
      <c r="E15">
        <v>14</v>
      </c>
      <c r="F15" s="19" t="s">
        <v>196</v>
      </c>
      <c r="G15">
        <v>3817</v>
      </c>
    </row>
    <row r="16" spans="1:10" x14ac:dyDescent="0.25">
      <c r="A16">
        <v>15</v>
      </c>
      <c r="B16" t="s">
        <v>157</v>
      </c>
      <c r="C16" s="20">
        <v>8.6389999999999993</v>
      </c>
      <c r="D16" s="21">
        <v>873979</v>
      </c>
      <c r="E16">
        <v>5</v>
      </c>
      <c r="F16" s="19" t="s">
        <v>5</v>
      </c>
      <c r="G16">
        <v>12623</v>
      </c>
    </row>
    <row r="17" spans="1:7" x14ac:dyDescent="0.25">
      <c r="A17">
        <v>16</v>
      </c>
      <c r="B17" t="s">
        <v>214</v>
      </c>
      <c r="C17" s="20">
        <v>7.6650000000000098</v>
      </c>
      <c r="D17" s="21">
        <v>158278</v>
      </c>
      <c r="E17">
        <v>3</v>
      </c>
      <c r="F17" s="19" t="s">
        <v>25</v>
      </c>
      <c r="G17">
        <v>254</v>
      </c>
    </row>
    <row r="18" spans="1:7" x14ac:dyDescent="0.25">
      <c r="A18">
        <v>17</v>
      </c>
      <c r="B18" t="s">
        <v>190</v>
      </c>
      <c r="C18" s="20">
        <v>7.4620000000000202</v>
      </c>
      <c r="D18" s="21">
        <v>2379703</v>
      </c>
      <c r="E18">
        <v>13</v>
      </c>
      <c r="F18" s="19" t="s">
        <v>7</v>
      </c>
      <c r="G18">
        <v>5143</v>
      </c>
    </row>
    <row r="19" spans="1:7" x14ac:dyDescent="0.25">
      <c r="A19">
        <v>18</v>
      </c>
      <c r="B19" t="s">
        <v>130</v>
      </c>
      <c r="C19" s="20">
        <v>5.6020000000000003</v>
      </c>
      <c r="D19" s="21">
        <v>725335</v>
      </c>
      <c r="E19">
        <v>4</v>
      </c>
      <c r="F19" s="19" t="s">
        <v>210</v>
      </c>
      <c r="G19">
        <v>405</v>
      </c>
    </row>
    <row r="20" spans="1:7" x14ac:dyDescent="0.25">
      <c r="A20">
        <v>19</v>
      </c>
      <c r="B20" t="s">
        <v>108</v>
      </c>
      <c r="C20" s="20">
        <v>4.9420000000000002</v>
      </c>
      <c r="D20" s="21">
        <v>487976</v>
      </c>
      <c r="E20">
        <v>6</v>
      </c>
      <c r="F20" s="19" t="s">
        <v>210</v>
      </c>
      <c r="G20">
        <v>1141</v>
      </c>
    </row>
    <row r="21" spans="1:7" x14ac:dyDescent="0.25">
      <c r="A21">
        <v>20</v>
      </c>
      <c r="B21" t="s">
        <v>146</v>
      </c>
      <c r="C21" s="20">
        <v>4.5430000000000001</v>
      </c>
      <c r="D21" s="21">
        <v>497897</v>
      </c>
      <c r="E21">
        <v>2</v>
      </c>
      <c r="F21" s="19" t="s">
        <v>16</v>
      </c>
      <c r="G21">
        <v>442</v>
      </c>
    </row>
    <row r="22" spans="1:7" x14ac:dyDescent="0.25">
      <c r="A22">
        <v>21</v>
      </c>
      <c r="B22" t="s">
        <v>45</v>
      </c>
      <c r="C22" s="20">
        <v>4.38</v>
      </c>
      <c r="D22" s="21">
        <v>649422</v>
      </c>
      <c r="E22">
        <v>5</v>
      </c>
      <c r="F22" s="19" t="s">
        <v>16</v>
      </c>
      <c r="G22">
        <v>3510</v>
      </c>
    </row>
    <row r="23" spans="1:7" x14ac:dyDescent="0.25">
      <c r="A23">
        <v>22</v>
      </c>
      <c r="B23" t="s">
        <v>47</v>
      </c>
      <c r="C23" s="20">
        <v>3.60299999999999</v>
      </c>
      <c r="D23" s="21">
        <v>756862</v>
      </c>
      <c r="E23">
        <v>7</v>
      </c>
      <c r="F23" s="19" t="s">
        <v>14</v>
      </c>
      <c r="G23">
        <v>4226</v>
      </c>
    </row>
    <row r="24" spans="1:7" x14ac:dyDescent="0.25">
      <c r="A24">
        <v>23</v>
      </c>
      <c r="B24" t="s">
        <v>135</v>
      </c>
      <c r="C24" s="20">
        <v>2.9940000000000002</v>
      </c>
      <c r="D24" s="21">
        <v>376234</v>
      </c>
      <c r="E24">
        <v>3</v>
      </c>
      <c r="F24" s="19" t="s">
        <v>5</v>
      </c>
      <c r="G24">
        <v>516</v>
      </c>
    </row>
    <row r="25" spans="1:7" x14ac:dyDescent="0.25">
      <c r="A25">
        <v>24</v>
      </c>
      <c r="B25" t="s">
        <v>213</v>
      </c>
      <c r="C25" s="20">
        <v>2.5950000000000002</v>
      </c>
      <c r="D25" s="21">
        <v>189446</v>
      </c>
      <c r="E25">
        <v>8</v>
      </c>
      <c r="F25" s="19" t="s">
        <v>200</v>
      </c>
      <c r="G25">
        <v>259</v>
      </c>
    </row>
    <row r="26" spans="1:7" x14ac:dyDescent="0.25">
      <c r="A26">
        <v>25</v>
      </c>
      <c r="B26" t="s">
        <v>191</v>
      </c>
      <c r="C26" s="20">
        <v>1.004</v>
      </c>
      <c r="D26" s="21">
        <v>168662</v>
      </c>
      <c r="E26">
        <v>1</v>
      </c>
      <c r="F26" s="19" t="s">
        <v>195</v>
      </c>
      <c r="G26">
        <v>2061</v>
      </c>
    </row>
    <row r="27" spans="1:7" x14ac:dyDescent="0.25">
      <c r="A27">
        <v>26</v>
      </c>
      <c r="B27" t="s">
        <v>152</v>
      </c>
      <c r="C27" s="20">
        <v>0.90300000000000002</v>
      </c>
      <c r="D27" s="21">
        <v>199665</v>
      </c>
      <c r="E27">
        <v>5</v>
      </c>
      <c r="F27" s="19" t="s">
        <v>18</v>
      </c>
      <c r="G27">
        <v>809</v>
      </c>
    </row>
    <row r="28" spans="1:7" x14ac:dyDescent="0.25">
      <c r="A28">
        <v>27</v>
      </c>
      <c r="B28" t="s">
        <v>209</v>
      </c>
      <c r="C28" s="20">
        <v>0.36299999999999999</v>
      </c>
      <c r="D28" s="21">
        <v>290326</v>
      </c>
      <c r="E28">
        <v>1</v>
      </c>
      <c r="F28" s="19" t="s">
        <v>22</v>
      </c>
      <c r="G28">
        <v>4001</v>
      </c>
    </row>
    <row r="29" spans="1:7" x14ac:dyDescent="0.25">
      <c r="A29">
        <v>28</v>
      </c>
      <c r="B29" t="s">
        <v>123</v>
      </c>
      <c r="C29" s="20">
        <v>2.9000000000000001E-2</v>
      </c>
      <c r="D29" s="21">
        <v>72347</v>
      </c>
      <c r="E29">
        <v>1</v>
      </c>
      <c r="F29" s="19" t="s">
        <v>204</v>
      </c>
      <c r="G29">
        <v>2014</v>
      </c>
    </row>
    <row r="30" spans="1:7" x14ac:dyDescent="0.25">
      <c r="A30">
        <v>29</v>
      </c>
      <c r="B30" t="s">
        <v>37</v>
      </c>
      <c r="C30" s="20">
        <v>8.0000000000000002E-3</v>
      </c>
      <c r="D30" s="21">
        <v>18813</v>
      </c>
      <c r="E30">
        <v>0</v>
      </c>
      <c r="F30" s="19" t="s">
        <v>25</v>
      </c>
      <c r="G30">
        <v>54</v>
      </c>
    </row>
  </sheetData>
  <autoFilter ref="B1:G28" xr:uid="{00000000-0009-0000-0000-00000A000000}"/>
  <sortState xmlns:xlrd2="http://schemas.microsoft.com/office/spreadsheetml/2017/richdata2" ref="A2:J30">
    <sortCondition descending="1" ref="C2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8"/>
  <sheetViews>
    <sheetView workbookViewId="0"/>
  </sheetViews>
  <sheetFormatPr defaultRowHeight="15" x14ac:dyDescent="0.25"/>
  <cols>
    <col min="2" max="2" width="22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>
        <v>1</v>
      </c>
      <c r="B2" t="s">
        <v>42</v>
      </c>
      <c r="C2">
        <v>136.42200000000301</v>
      </c>
      <c r="D2">
        <v>8723421</v>
      </c>
      <c r="E2">
        <v>139</v>
      </c>
      <c r="F2" s="19" t="s">
        <v>9</v>
      </c>
      <c r="G2">
        <v>37095</v>
      </c>
    </row>
    <row r="3" spans="1:10" x14ac:dyDescent="0.25">
      <c r="A3">
        <v>2</v>
      </c>
      <c r="B3" t="s">
        <v>111</v>
      </c>
      <c r="C3">
        <v>114.66100000000201</v>
      </c>
      <c r="D3">
        <v>5933039</v>
      </c>
      <c r="E3">
        <v>100</v>
      </c>
      <c r="F3" s="19" t="s">
        <v>29</v>
      </c>
      <c r="G3">
        <v>17945</v>
      </c>
    </row>
    <row r="4" spans="1:10" x14ac:dyDescent="0.25">
      <c r="A4">
        <v>3</v>
      </c>
      <c r="B4" t="s">
        <v>39</v>
      </c>
      <c r="C4">
        <v>91.480000000000899</v>
      </c>
      <c r="D4">
        <v>7645016</v>
      </c>
      <c r="E4">
        <v>113</v>
      </c>
      <c r="F4" s="19" t="s">
        <v>195</v>
      </c>
      <c r="G4">
        <v>17258</v>
      </c>
    </row>
    <row r="5" spans="1:10" x14ac:dyDescent="0.25">
      <c r="A5">
        <v>4</v>
      </c>
      <c r="B5" t="s">
        <v>35</v>
      </c>
      <c r="C5">
        <v>83.455000000000197</v>
      </c>
      <c r="D5">
        <v>5679932</v>
      </c>
      <c r="E5">
        <v>105</v>
      </c>
      <c r="F5" s="19" t="s">
        <v>195</v>
      </c>
      <c r="G5">
        <v>11597</v>
      </c>
    </row>
    <row r="6" spans="1:10" x14ac:dyDescent="0.25">
      <c r="A6">
        <v>5</v>
      </c>
      <c r="B6" t="s">
        <v>49</v>
      </c>
      <c r="C6">
        <v>77.302999999999798</v>
      </c>
      <c r="D6">
        <v>8829449</v>
      </c>
      <c r="E6">
        <v>108</v>
      </c>
      <c r="F6" s="19" t="s">
        <v>9</v>
      </c>
      <c r="G6">
        <v>19549</v>
      </c>
    </row>
    <row r="7" spans="1:10" x14ac:dyDescent="0.25">
      <c r="A7">
        <v>6</v>
      </c>
      <c r="B7" t="s">
        <v>40</v>
      </c>
      <c r="C7">
        <v>72.547999999999604</v>
      </c>
      <c r="D7">
        <v>6513749</v>
      </c>
      <c r="E7">
        <v>74</v>
      </c>
      <c r="F7" s="19" t="s">
        <v>9</v>
      </c>
      <c r="G7">
        <v>14358</v>
      </c>
    </row>
    <row r="8" spans="1:10" x14ac:dyDescent="0.25">
      <c r="A8">
        <v>7</v>
      </c>
      <c r="B8" t="s">
        <v>38</v>
      </c>
      <c r="C8">
        <v>63.222999999999303</v>
      </c>
      <c r="D8">
        <v>4830187</v>
      </c>
      <c r="E8">
        <v>75</v>
      </c>
      <c r="F8" s="19" t="s">
        <v>29</v>
      </c>
      <c r="G8">
        <v>16010</v>
      </c>
    </row>
    <row r="9" spans="1:10" x14ac:dyDescent="0.25">
      <c r="A9">
        <v>8</v>
      </c>
      <c r="B9" t="s">
        <v>36</v>
      </c>
      <c r="C9">
        <v>51.582999999999601</v>
      </c>
      <c r="D9">
        <v>5334385</v>
      </c>
      <c r="E9">
        <v>90</v>
      </c>
      <c r="F9" s="19" t="s">
        <v>11</v>
      </c>
      <c r="G9">
        <v>18240</v>
      </c>
    </row>
    <row r="10" spans="1:10" x14ac:dyDescent="0.25">
      <c r="A10">
        <v>9</v>
      </c>
      <c r="B10" t="s">
        <v>34</v>
      </c>
      <c r="C10">
        <v>48.595999999999798</v>
      </c>
      <c r="D10">
        <v>7864889</v>
      </c>
      <c r="E10">
        <v>85</v>
      </c>
      <c r="F10" s="19" t="s">
        <v>196</v>
      </c>
      <c r="G10">
        <v>16600</v>
      </c>
    </row>
    <row r="11" spans="1:10" x14ac:dyDescent="0.25">
      <c r="A11">
        <v>10</v>
      </c>
      <c r="B11" t="s">
        <v>46</v>
      </c>
      <c r="C11">
        <v>33.420000000000201</v>
      </c>
      <c r="D11">
        <v>1293711</v>
      </c>
      <c r="E11">
        <v>13</v>
      </c>
      <c r="F11" s="19" t="s">
        <v>18</v>
      </c>
      <c r="G11">
        <v>4335</v>
      </c>
    </row>
    <row r="12" spans="1:10" x14ac:dyDescent="0.25">
      <c r="A12">
        <v>11</v>
      </c>
      <c r="B12" t="s">
        <v>188</v>
      </c>
      <c r="C12">
        <v>21.574000000000002</v>
      </c>
      <c r="D12">
        <v>166076</v>
      </c>
      <c r="E12">
        <v>4</v>
      </c>
      <c r="F12" s="19" t="s">
        <v>22</v>
      </c>
      <c r="G12">
        <v>854</v>
      </c>
    </row>
    <row r="13" spans="1:10" x14ac:dyDescent="0.25">
      <c r="A13">
        <v>12</v>
      </c>
      <c r="B13" t="s">
        <v>152</v>
      </c>
      <c r="C13">
        <v>20.881</v>
      </c>
      <c r="D13">
        <v>404843</v>
      </c>
      <c r="E13">
        <v>6</v>
      </c>
      <c r="F13" s="19" t="s">
        <v>205</v>
      </c>
      <c r="G13">
        <v>1552</v>
      </c>
    </row>
    <row r="14" spans="1:10" x14ac:dyDescent="0.25">
      <c r="A14">
        <v>13</v>
      </c>
      <c r="B14" t="s">
        <v>43</v>
      </c>
      <c r="C14">
        <v>15.484</v>
      </c>
      <c r="D14">
        <v>2468502</v>
      </c>
      <c r="E14">
        <v>21</v>
      </c>
      <c r="F14" s="19" t="s">
        <v>29</v>
      </c>
      <c r="G14">
        <v>4337</v>
      </c>
    </row>
    <row r="15" spans="1:10" x14ac:dyDescent="0.25">
      <c r="A15">
        <v>14</v>
      </c>
      <c r="B15" t="s">
        <v>146</v>
      </c>
      <c r="C15">
        <v>12.478</v>
      </c>
      <c r="D15">
        <v>754923</v>
      </c>
      <c r="E15">
        <v>6</v>
      </c>
      <c r="F15" s="19" t="s">
        <v>11</v>
      </c>
      <c r="G15">
        <v>265</v>
      </c>
    </row>
    <row r="16" spans="1:10" x14ac:dyDescent="0.25">
      <c r="A16">
        <v>15</v>
      </c>
      <c r="B16" t="s">
        <v>130</v>
      </c>
      <c r="C16">
        <v>11.04</v>
      </c>
      <c r="D16">
        <v>1675495</v>
      </c>
      <c r="E16">
        <v>8</v>
      </c>
      <c r="F16" s="19" t="s">
        <v>11</v>
      </c>
      <c r="G16">
        <v>2571</v>
      </c>
    </row>
    <row r="17" spans="1:7" x14ac:dyDescent="0.25">
      <c r="A17">
        <v>16</v>
      </c>
      <c r="B17" t="s">
        <v>189</v>
      </c>
      <c r="C17">
        <v>8.9800000000000093</v>
      </c>
      <c r="D17">
        <v>224577</v>
      </c>
      <c r="E17">
        <v>7</v>
      </c>
      <c r="F17" s="19" t="s">
        <v>9</v>
      </c>
      <c r="G17">
        <v>203</v>
      </c>
    </row>
    <row r="18" spans="1:7" x14ac:dyDescent="0.25">
      <c r="A18">
        <v>17</v>
      </c>
      <c r="B18" t="s">
        <v>47</v>
      </c>
      <c r="C18">
        <v>8.2400000000000109</v>
      </c>
      <c r="D18">
        <v>972306</v>
      </c>
      <c r="E18">
        <v>9</v>
      </c>
      <c r="F18" s="19" t="s">
        <v>196</v>
      </c>
      <c r="G18">
        <v>7351</v>
      </c>
    </row>
    <row r="19" spans="1:7" x14ac:dyDescent="0.25">
      <c r="A19">
        <v>18</v>
      </c>
      <c r="B19" t="s">
        <v>157</v>
      </c>
      <c r="C19">
        <v>7.03000000000001</v>
      </c>
      <c r="D19">
        <v>417596</v>
      </c>
      <c r="E19">
        <v>4</v>
      </c>
      <c r="F19" s="19" t="s">
        <v>18</v>
      </c>
      <c r="G19">
        <v>88454</v>
      </c>
    </row>
    <row r="20" spans="1:7" x14ac:dyDescent="0.25">
      <c r="A20">
        <v>19</v>
      </c>
      <c r="B20" t="s">
        <v>190</v>
      </c>
      <c r="C20">
        <v>6.9060000000000104</v>
      </c>
      <c r="D20">
        <v>759926</v>
      </c>
      <c r="E20">
        <v>11</v>
      </c>
      <c r="F20" s="19" t="s">
        <v>202</v>
      </c>
      <c r="G20">
        <v>1702</v>
      </c>
    </row>
    <row r="21" spans="1:7" x14ac:dyDescent="0.25">
      <c r="A21">
        <v>20</v>
      </c>
      <c r="B21" t="s">
        <v>209</v>
      </c>
      <c r="C21">
        <v>6.8850000000000096</v>
      </c>
      <c r="D21">
        <v>297550</v>
      </c>
      <c r="E21">
        <v>3</v>
      </c>
      <c r="F21" s="19" t="s">
        <v>207</v>
      </c>
      <c r="G21">
        <v>45</v>
      </c>
    </row>
    <row r="22" spans="1:7" x14ac:dyDescent="0.25">
      <c r="A22">
        <v>21</v>
      </c>
      <c r="B22" t="s">
        <v>191</v>
      </c>
      <c r="C22">
        <v>6.85</v>
      </c>
      <c r="D22">
        <v>818192</v>
      </c>
      <c r="E22">
        <v>5</v>
      </c>
      <c r="F22" s="19" t="s">
        <v>11</v>
      </c>
      <c r="G22">
        <v>249</v>
      </c>
    </row>
    <row r="23" spans="1:7" x14ac:dyDescent="0.25">
      <c r="A23">
        <v>22</v>
      </c>
      <c r="B23" t="s">
        <v>45</v>
      </c>
      <c r="C23">
        <v>4.008</v>
      </c>
      <c r="D23">
        <v>644786</v>
      </c>
      <c r="E23">
        <v>9</v>
      </c>
      <c r="F23" s="19" t="s">
        <v>203</v>
      </c>
      <c r="G23">
        <v>3306</v>
      </c>
    </row>
    <row r="24" spans="1:7" x14ac:dyDescent="0.25">
      <c r="A24">
        <v>23</v>
      </c>
      <c r="B24" t="s">
        <v>106</v>
      </c>
      <c r="C24">
        <v>3.4929999999999999</v>
      </c>
      <c r="D24">
        <v>138663</v>
      </c>
      <c r="E24">
        <v>2</v>
      </c>
      <c r="F24" s="19" t="s">
        <v>22</v>
      </c>
      <c r="G24">
        <v>599</v>
      </c>
    </row>
    <row r="25" spans="1:7" x14ac:dyDescent="0.25">
      <c r="A25">
        <v>24</v>
      </c>
      <c r="B25" t="s">
        <v>135</v>
      </c>
      <c r="C25">
        <v>2.1829999999999998</v>
      </c>
      <c r="D25">
        <v>471509</v>
      </c>
      <c r="E25">
        <v>4</v>
      </c>
      <c r="F25" s="19" t="s">
        <v>14</v>
      </c>
      <c r="G25">
        <v>286</v>
      </c>
    </row>
    <row r="26" spans="1:7" x14ac:dyDescent="0.25">
      <c r="A26">
        <v>25</v>
      </c>
      <c r="B26" t="s">
        <v>108</v>
      </c>
      <c r="C26">
        <v>2.0150000000000001</v>
      </c>
      <c r="D26">
        <v>502122</v>
      </c>
      <c r="E26">
        <v>3</v>
      </c>
      <c r="F26" s="19" t="s">
        <v>204</v>
      </c>
      <c r="G26">
        <v>598</v>
      </c>
    </row>
    <row r="27" spans="1:7" x14ac:dyDescent="0.25">
      <c r="A27">
        <v>26</v>
      </c>
      <c r="B27" t="s">
        <v>123</v>
      </c>
      <c r="C27">
        <v>0.42599999999999999</v>
      </c>
      <c r="D27">
        <v>307257</v>
      </c>
      <c r="E27">
        <v>1</v>
      </c>
      <c r="F27" s="19" t="s">
        <v>206</v>
      </c>
      <c r="G27">
        <v>1</v>
      </c>
    </row>
    <row r="28" spans="1:7" x14ac:dyDescent="0.25">
      <c r="A28">
        <v>27</v>
      </c>
      <c r="B28" t="s">
        <v>37</v>
      </c>
      <c r="C28">
        <v>0.30199999999999999</v>
      </c>
      <c r="D28">
        <v>28835</v>
      </c>
      <c r="E28">
        <v>0</v>
      </c>
      <c r="F28" s="19" t="s">
        <v>208</v>
      </c>
      <c r="G28">
        <v>59</v>
      </c>
    </row>
  </sheetData>
  <autoFilter ref="B1:G28" xr:uid="{00000000-0009-0000-0000-00000B000000}"/>
  <sortState xmlns:xlrd2="http://schemas.microsoft.com/office/spreadsheetml/2017/richdata2" ref="A2:J28">
    <sortCondition descending="1" ref="C2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9"/>
  <sheetViews>
    <sheetView workbookViewId="0">
      <selection activeCell="B1" sqref="B1"/>
    </sheetView>
  </sheetViews>
  <sheetFormatPr defaultRowHeight="15" x14ac:dyDescent="0.25"/>
  <cols>
    <col min="2" max="2" width="22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>
        <v>1</v>
      </c>
      <c r="B2" t="s">
        <v>42</v>
      </c>
      <c r="C2">
        <v>120.73100000000299</v>
      </c>
      <c r="D2">
        <v>9982691</v>
      </c>
      <c r="E2">
        <v>156</v>
      </c>
      <c r="F2" s="19" t="s">
        <v>20</v>
      </c>
      <c r="G2">
        <v>44722</v>
      </c>
    </row>
    <row r="3" spans="1:10" x14ac:dyDescent="0.25">
      <c r="A3">
        <v>2</v>
      </c>
      <c r="B3" t="s">
        <v>39</v>
      </c>
      <c r="C3">
        <v>110.04200000000201</v>
      </c>
      <c r="D3">
        <v>9397279</v>
      </c>
      <c r="E3">
        <v>134</v>
      </c>
      <c r="F3" s="19" t="s">
        <v>195</v>
      </c>
      <c r="G3">
        <v>27183</v>
      </c>
    </row>
    <row r="4" spans="1:10" x14ac:dyDescent="0.25">
      <c r="A4">
        <v>3</v>
      </c>
      <c r="B4" t="s">
        <v>40</v>
      </c>
      <c r="C4">
        <v>83.375000000000298</v>
      </c>
      <c r="D4">
        <v>6991688</v>
      </c>
      <c r="E4">
        <v>92</v>
      </c>
      <c r="F4" s="19" t="s">
        <v>7</v>
      </c>
      <c r="G4">
        <v>29200</v>
      </c>
    </row>
    <row r="5" spans="1:10" x14ac:dyDescent="0.25">
      <c r="A5">
        <v>4</v>
      </c>
      <c r="B5" t="s">
        <v>34</v>
      </c>
      <c r="C5">
        <v>73.797999999999902</v>
      </c>
      <c r="D5">
        <v>8720474</v>
      </c>
      <c r="E5">
        <v>101</v>
      </c>
      <c r="F5" s="19" t="s">
        <v>9</v>
      </c>
      <c r="G5">
        <v>19019</v>
      </c>
    </row>
    <row r="6" spans="1:10" x14ac:dyDescent="0.25">
      <c r="A6">
        <v>5</v>
      </c>
      <c r="B6" t="s">
        <v>49</v>
      </c>
      <c r="C6">
        <v>73.637999999999806</v>
      </c>
      <c r="D6">
        <v>9319132</v>
      </c>
      <c r="E6">
        <v>122</v>
      </c>
      <c r="F6" s="19" t="s">
        <v>9</v>
      </c>
      <c r="G6">
        <v>33984</v>
      </c>
    </row>
    <row r="7" spans="1:10" x14ac:dyDescent="0.25">
      <c r="A7">
        <v>6</v>
      </c>
      <c r="B7" t="s">
        <v>35</v>
      </c>
      <c r="C7">
        <v>65.620999999999398</v>
      </c>
      <c r="D7">
        <v>3197326</v>
      </c>
      <c r="E7">
        <v>82</v>
      </c>
      <c r="F7" s="19" t="s">
        <v>195</v>
      </c>
      <c r="G7">
        <v>14287</v>
      </c>
    </row>
    <row r="8" spans="1:10" x14ac:dyDescent="0.25">
      <c r="A8">
        <v>7</v>
      </c>
      <c r="B8" t="s">
        <v>36</v>
      </c>
      <c r="C8">
        <v>61.198999999999302</v>
      </c>
      <c r="D8">
        <v>6512697</v>
      </c>
      <c r="E8">
        <v>88</v>
      </c>
      <c r="F8" s="19" t="s">
        <v>7</v>
      </c>
      <c r="G8">
        <v>17140</v>
      </c>
    </row>
    <row r="9" spans="1:10" x14ac:dyDescent="0.25">
      <c r="A9">
        <v>8</v>
      </c>
      <c r="B9" t="s">
        <v>38</v>
      </c>
      <c r="C9">
        <v>41.580999999999896</v>
      </c>
      <c r="D9">
        <v>3066474</v>
      </c>
      <c r="E9">
        <v>83</v>
      </c>
      <c r="F9" s="19" t="s">
        <v>18</v>
      </c>
      <c r="G9">
        <v>11182</v>
      </c>
    </row>
    <row r="10" spans="1:10" x14ac:dyDescent="0.25">
      <c r="A10">
        <v>9</v>
      </c>
      <c r="B10" t="s">
        <v>111</v>
      </c>
      <c r="C10">
        <v>27.360000000000099</v>
      </c>
      <c r="D10">
        <v>3106259</v>
      </c>
      <c r="E10">
        <v>44</v>
      </c>
      <c r="F10" s="19" t="s">
        <v>18</v>
      </c>
      <c r="G10">
        <v>7182</v>
      </c>
    </row>
    <row r="11" spans="1:10" x14ac:dyDescent="0.25">
      <c r="A11">
        <v>10</v>
      </c>
      <c r="B11" t="s">
        <v>37</v>
      </c>
      <c r="C11">
        <v>15.805999999999999</v>
      </c>
      <c r="D11">
        <v>2158118</v>
      </c>
      <c r="E11">
        <v>30</v>
      </c>
      <c r="F11" s="19" t="s">
        <v>29</v>
      </c>
      <c r="G11">
        <v>2896</v>
      </c>
    </row>
    <row r="12" spans="1:10" x14ac:dyDescent="0.25">
      <c r="A12">
        <v>11</v>
      </c>
      <c r="B12" t="s">
        <v>43</v>
      </c>
      <c r="C12">
        <v>13.519</v>
      </c>
      <c r="D12">
        <v>1033016</v>
      </c>
      <c r="E12">
        <v>7</v>
      </c>
      <c r="F12" s="19" t="s">
        <v>16</v>
      </c>
      <c r="G12">
        <v>1377</v>
      </c>
    </row>
    <row r="13" spans="1:10" x14ac:dyDescent="0.25">
      <c r="A13">
        <v>12</v>
      </c>
      <c r="B13" t="s">
        <v>46</v>
      </c>
      <c r="C13">
        <v>13.372</v>
      </c>
      <c r="D13">
        <v>746938</v>
      </c>
      <c r="E13">
        <v>8</v>
      </c>
      <c r="F13" s="19" t="s">
        <v>196</v>
      </c>
      <c r="G13">
        <v>3426</v>
      </c>
    </row>
    <row r="14" spans="1:10" x14ac:dyDescent="0.25">
      <c r="A14">
        <v>13</v>
      </c>
      <c r="B14" t="s">
        <v>188</v>
      </c>
      <c r="C14">
        <v>11.538</v>
      </c>
      <c r="D14">
        <v>238618</v>
      </c>
      <c r="E14">
        <v>8</v>
      </c>
      <c r="F14" s="19" t="s">
        <v>11</v>
      </c>
      <c r="G14">
        <v>282</v>
      </c>
    </row>
    <row r="15" spans="1:10" x14ac:dyDescent="0.25">
      <c r="A15">
        <v>14</v>
      </c>
      <c r="B15" t="s">
        <v>45</v>
      </c>
      <c r="C15">
        <v>10.231999999999999</v>
      </c>
      <c r="D15">
        <v>867652</v>
      </c>
      <c r="E15">
        <v>3</v>
      </c>
      <c r="F15" s="19" t="s">
        <v>14</v>
      </c>
      <c r="G15">
        <v>4823</v>
      </c>
    </row>
    <row r="16" spans="1:10" x14ac:dyDescent="0.25">
      <c r="A16">
        <v>15</v>
      </c>
      <c r="B16" t="s">
        <v>130</v>
      </c>
      <c r="C16">
        <v>9.6300000000000097</v>
      </c>
      <c r="D16">
        <v>693674</v>
      </c>
      <c r="E16">
        <v>7</v>
      </c>
      <c r="F16" s="19" t="s">
        <v>197</v>
      </c>
      <c r="G16">
        <v>455</v>
      </c>
    </row>
    <row r="17" spans="1:7" x14ac:dyDescent="0.25">
      <c r="A17">
        <v>16</v>
      </c>
      <c r="B17" t="s">
        <v>106</v>
      </c>
      <c r="C17">
        <v>8.7859999999999996</v>
      </c>
      <c r="D17">
        <v>67185</v>
      </c>
      <c r="E17">
        <v>1</v>
      </c>
      <c r="F17" s="19" t="s">
        <v>198</v>
      </c>
      <c r="G17">
        <v>149</v>
      </c>
    </row>
    <row r="18" spans="1:7" x14ac:dyDescent="0.25">
      <c r="A18">
        <v>17</v>
      </c>
      <c r="B18" t="s">
        <v>189</v>
      </c>
      <c r="C18">
        <v>8.6579999999999906</v>
      </c>
      <c r="D18">
        <v>546922</v>
      </c>
      <c r="E18">
        <v>9</v>
      </c>
      <c r="F18" s="19" t="s">
        <v>14</v>
      </c>
      <c r="G18">
        <v>3996</v>
      </c>
    </row>
    <row r="19" spans="1:7" x14ac:dyDescent="0.25">
      <c r="A19">
        <v>18</v>
      </c>
      <c r="B19" t="s">
        <v>123</v>
      </c>
      <c r="C19">
        <v>7.202</v>
      </c>
      <c r="D19">
        <v>472750</v>
      </c>
      <c r="E19">
        <v>3</v>
      </c>
      <c r="F19" s="19" t="s">
        <v>29</v>
      </c>
      <c r="G19">
        <v>102</v>
      </c>
    </row>
    <row r="20" spans="1:7" x14ac:dyDescent="0.25">
      <c r="A20">
        <v>19</v>
      </c>
      <c r="B20" t="s">
        <v>190</v>
      </c>
      <c r="C20">
        <v>6.9710000000000099</v>
      </c>
      <c r="D20">
        <v>1065762</v>
      </c>
      <c r="E20">
        <v>18</v>
      </c>
      <c r="F20" s="19" t="s">
        <v>16</v>
      </c>
      <c r="G20">
        <v>31450</v>
      </c>
    </row>
    <row r="21" spans="1:7" x14ac:dyDescent="0.25">
      <c r="A21">
        <v>20</v>
      </c>
      <c r="B21" t="s">
        <v>191</v>
      </c>
      <c r="C21">
        <v>6.8410000000000002</v>
      </c>
      <c r="D21">
        <v>240418</v>
      </c>
      <c r="E21">
        <v>2</v>
      </c>
      <c r="F21" s="19" t="s">
        <v>196</v>
      </c>
      <c r="G21">
        <v>1273</v>
      </c>
    </row>
    <row r="22" spans="1:7" x14ac:dyDescent="0.25">
      <c r="A22">
        <v>21</v>
      </c>
      <c r="B22" t="s">
        <v>157</v>
      </c>
      <c r="C22">
        <v>5.7380000000000004</v>
      </c>
      <c r="D22">
        <v>352905</v>
      </c>
      <c r="E22">
        <v>2</v>
      </c>
      <c r="F22" s="19" t="s">
        <v>16</v>
      </c>
      <c r="G22">
        <v>58116</v>
      </c>
    </row>
    <row r="23" spans="1:7" x14ac:dyDescent="0.25">
      <c r="A23">
        <v>22</v>
      </c>
      <c r="B23" t="s">
        <v>146</v>
      </c>
      <c r="C23">
        <v>4.5540000000000003</v>
      </c>
      <c r="D23">
        <v>401523</v>
      </c>
      <c r="E23">
        <v>1</v>
      </c>
      <c r="F23" s="19" t="s">
        <v>16</v>
      </c>
      <c r="G23">
        <v>392</v>
      </c>
    </row>
    <row r="24" spans="1:7" x14ac:dyDescent="0.25">
      <c r="A24">
        <v>23</v>
      </c>
      <c r="B24" t="s">
        <v>47</v>
      </c>
      <c r="C24">
        <v>4.2229999999999999</v>
      </c>
      <c r="D24">
        <v>643100</v>
      </c>
      <c r="E24">
        <v>7</v>
      </c>
      <c r="F24" s="19" t="s">
        <v>199</v>
      </c>
      <c r="G24">
        <v>1759</v>
      </c>
    </row>
    <row r="25" spans="1:7" x14ac:dyDescent="0.25">
      <c r="A25">
        <v>24</v>
      </c>
      <c r="B25" t="s">
        <v>192</v>
      </c>
      <c r="C25">
        <v>2.1440000000000001</v>
      </c>
      <c r="D25">
        <v>62064</v>
      </c>
      <c r="E25">
        <v>1</v>
      </c>
      <c r="F25" s="19" t="s">
        <v>29</v>
      </c>
      <c r="G25">
        <v>231</v>
      </c>
    </row>
    <row r="26" spans="1:7" x14ac:dyDescent="0.25">
      <c r="A26">
        <v>25</v>
      </c>
      <c r="B26" t="s">
        <v>108</v>
      </c>
      <c r="C26">
        <v>1.61</v>
      </c>
      <c r="D26">
        <v>659192</v>
      </c>
      <c r="E26">
        <v>4</v>
      </c>
      <c r="F26" s="19" t="s">
        <v>200</v>
      </c>
      <c r="G26">
        <v>2025</v>
      </c>
    </row>
    <row r="27" spans="1:7" x14ac:dyDescent="0.25">
      <c r="A27">
        <v>26</v>
      </c>
      <c r="B27" t="s">
        <v>152</v>
      </c>
      <c r="C27">
        <v>0.71</v>
      </c>
      <c r="D27">
        <v>244998</v>
      </c>
      <c r="E27">
        <v>6</v>
      </c>
      <c r="F27" s="19" t="s">
        <v>14</v>
      </c>
      <c r="G27">
        <v>314</v>
      </c>
    </row>
    <row r="28" spans="1:7" x14ac:dyDescent="0.25">
      <c r="A28">
        <v>27</v>
      </c>
      <c r="B28" t="s">
        <v>193</v>
      </c>
      <c r="C28">
        <v>4.0000000000000001E-3</v>
      </c>
      <c r="D28">
        <v>3124</v>
      </c>
      <c r="E28">
        <v>0</v>
      </c>
      <c r="F28" s="19" t="s">
        <v>201</v>
      </c>
      <c r="G28">
        <v>0</v>
      </c>
    </row>
    <row r="29" spans="1:7" x14ac:dyDescent="0.25">
      <c r="A29">
        <v>28</v>
      </c>
      <c r="B29" t="s">
        <v>135</v>
      </c>
      <c r="C29">
        <v>2E-3</v>
      </c>
      <c r="D29">
        <v>3114</v>
      </c>
      <c r="E29">
        <v>0</v>
      </c>
      <c r="F29" s="19" t="s">
        <v>24</v>
      </c>
      <c r="G29">
        <v>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8"/>
  <sheetViews>
    <sheetView workbookViewId="0">
      <selection activeCell="G6" sqref="G6"/>
    </sheetView>
  </sheetViews>
  <sheetFormatPr defaultRowHeight="15" x14ac:dyDescent="0.25"/>
  <cols>
    <col min="1" max="1" width="51.28515625" bestFit="1" customWidth="1"/>
    <col min="2" max="2" width="51.28515625" customWidth="1"/>
    <col min="3" max="3" width="19.42578125" bestFit="1" customWidth="1"/>
    <col min="4" max="4" width="14.85546875" customWidth="1"/>
    <col min="5" max="5" width="14.28515625" customWidth="1"/>
    <col min="6" max="6" width="13.7109375" bestFit="1" customWidth="1"/>
    <col min="8" max="8" width="13.140625" bestFit="1" customWidth="1"/>
    <col min="9" max="9" width="10.5703125" style="12" bestFit="1" customWidth="1"/>
  </cols>
  <sheetData>
    <row r="1" spans="1:9" x14ac:dyDescent="0.25">
      <c r="A1" t="s">
        <v>0</v>
      </c>
      <c r="B1" s="7" t="s">
        <v>50</v>
      </c>
      <c r="C1" t="s">
        <v>1</v>
      </c>
      <c r="D1" t="s">
        <v>2</v>
      </c>
      <c r="E1" t="s">
        <v>3</v>
      </c>
      <c r="F1" t="s">
        <v>182</v>
      </c>
      <c r="G1" t="s">
        <v>183</v>
      </c>
      <c r="H1" t="s">
        <v>184</v>
      </c>
      <c r="I1" s="12" t="s">
        <v>185</v>
      </c>
    </row>
    <row r="3" spans="1:9" x14ac:dyDescent="0.25">
      <c r="A3" s="15" t="s">
        <v>10</v>
      </c>
      <c r="B3" s="15">
        <v>56.55</v>
      </c>
      <c r="C3" s="15">
        <v>4034607</v>
      </c>
      <c r="D3" s="15">
        <v>73</v>
      </c>
      <c r="E3" s="15" t="s">
        <v>11</v>
      </c>
      <c r="F3" s="15">
        <v>51725</v>
      </c>
      <c r="G3" s="15"/>
      <c r="H3" s="15">
        <f>((B3*80000+C3)+(F3*200))/1000000*E3</f>
        <v>7.1833706600000005</v>
      </c>
      <c r="I3" s="16">
        <f>H3*1000</f>
        <v>7183.3706600000005</v>
      </c>
    </row>
    <row r="4" spans="1:9" x14ac:dyDescent="0.25">
      <c r="A4" s="15" t="s">
        <v>4</v>
      </c>
      <c r="B4" s="15">
        <v>60.46</v>
      </c>
      <c r="C4" s="15">
        <v>6486962</v>
      </c>
      <c r="D4" s="15">
        <v>94</v>
      </c>
      <c r="E4" s="15" t="s">
        <v>5</v>
      </c>
      <c r="F4" s="15">
        <v>16053</v>
      </c>
      <c r="G4" s="15"/>
      <c r="H4" s="15">
        <f t="shared" ref="H4:H17" si="0">((B4*80000+C4)+(F4*200))/1000000*E4</f>
        <v>5.0870267</v>
      </c>
      <c r="I4" s="16">
        <f t="shared" ref="I4:I14" si="1">H4*1000</f>
        <v>5087.0267000000003</v>
      </c>
    </row>
    <row r="5" spans="1:9" x14ac:dyDescent="0.25">
      <c r="A5" s="15" t="s">
        <v>6</v>
      </c>
      <c r="B5" s="15">
        <v>27.6</v>
      </c>
      <c r="C5" s="15">
        <v>5813756</v>
      </c>
      <c r="D5" s="15">
        <v>94</v>
      </c>
      <c r="E5" s="15" t="s">
        <v>7</v>
      </c>
      <c r="F5" s="15">
        <v>28853</v>
      </c>
      <c r="G5" s="15"/>
      <c r="H5" s="15">
        <f>((B5*80000+C5)+(F5*200))/1000000*E5</f>
        <v>4.9652481599999998</v>
      </c>
      <c r="I5" s="16">
        <f t="shared" si="1"/>
        <v>4965.2481600000001</v>
      </c>
    </row>
    <row r="6" spans="1:9" x14ac:dyDescent="0.25">
      <c r="A6" s="13" t="s">
        <v>8</v>
      </c>
      <c r="B6" s="13">
        <v>36.5</v>
      </c>
      <c r="C6" s="13">
        <v>5205057</v>
      </c>
      <c r="D6" s="13">
        <v>74</v>
      </c>
      <c r="E6" s="13" t="s">
        <v>9</v>
      </c>
      <c r="F6" s="13">
        <v>16829</v>
      </c>
      <c r="G6" s="14">
        <v>1</v>
      </c>
      <c r="H6" s="13">
        <f t="shared" si="0"/>
        <v>4.4814342300000005</v>
      </c>
    </row>
    <row r="7" spans="1:9" x14ac:dyDescent="0.25">
      <c r="A7" t="s">
        <v>13</v>
      </c>
      <c r="B7">
        <v>32.65</v>
      </c>
      <c r="C7">
        <v>3790368</v>
      </c>
      <c r="D7">
        <v>65</v>
      </c>
      <c r="E7" t="s">
        <v>14</v>
      </c>
      <c r="F7">
        <v>19702</v>
      </c>
      <c r="H7">
        <f t="shared" si="0"/>
        <v>4.4473902399999998</v>
      </c>
    </row>
    <row r="8" spans="1:9" x14ac:dyDescent="0.25">
      <c r="A8" t="s">
        <v>17</v>
      </c>
      <c r="B8">
        <v>35.840000000000003</v>
      </c>
      <c r="C8">
        <v>3361240</v>
      </c>
      <c r="D8">
        <v>59</v>
      </c>
      <c r="E8" t="s">
        <v>18</v>
      </c>
      <c r="F8">
        <v>19680</v>
      </c>
      <c r="H8">
        <f t="shared" si="0"/>
        <v>4.2690647999999998</v>
      </c>
    </row>
    <row r="9" spans="1:9" x14ac:dyDescent="0.25">
      <c r="A9" t="s">
        <v>15</v>
      </c>
      <c r="B9">
        <v>36.32</v>
      </c>
      <c r="C9">
        <v>3474830</v>
      </c>
      <c r="D9">
        <v>66</v>
      </c>
      <c r="E9" t="s">
        <v>16</v>
      </c>
      <c r="F9">
        <v>15626</v>
      </c>
      <c r="H9">
        <f t="shared" si="0"/>
        <v>4.1824772000000001</v>
      </c>
    </row>
    <row r="10" spans="1:9" x14ac:dyDescent="0.25">
      <c r="A10" t="s">
        <v>19</v>
      </c>
      <c r="B10">
        <v>60.49</v>
      </c>
      <c r="C10">
        <v>3194111</v>
      </c>
      <c r="D10">
        <v>59</v>
      </c>
      <c r="E10" t="s">
        <v>20</v>
      </c>
      <c r="F10">
        <v>19410</v>
      </c>
      <c r="G10" s="14">
        <v>0.25</v>
      </c>
      <c r="H10">
        <f t="shared" si="0"/>
        <v>4.0512057400000003</v>
      </c>
    </row>
    <row r="11" spans="1:9" x14ac:dyDescent="0.25">
      <c r="A11" t="s">
        <v>12</v>
      </c>
      <c r="B11">
        <v>26.84</v>
      </c>
      <c r="C11">
        <v>3824984</v>
      </c>
      <c r="D11">
        <v>64</v>
      </c>
      <c r="E11" t="s">
        <v>7</v>
      </c>
      <c r="F11">
        <v>16277</v>
      </c>
      <c r="H11">
        <f t="shared" si="0"/>
        <v>3.3219302399999999</v>
      </c>
    </row>
    <row r="12" spans="1:9" x14ac:dyDescent="0.25">
      <c r="A12" t="s">
        <v>21</v>
      </c>
      <c r="B12">
        <v>20.37</v>
      </c>
      <c r="C12">
        <v>3011927</v>
      </c>
      <c r="D12">
        <v>50</v>
      </c>
      <c r="E12" t="s">
        <v>22</v>
      </c>
      <c r="F12">
        <v>12930</v>
      </c>
      <c r="H12">
        <f t="shared" si="0"/>
        <v>2.2405333700000001</v>
      </c>
    </row>
    <row r="13" spans="1:9" x14ac:dyDescent="0.25">
      <c r="A13" s="15" t="s">
        <v>26</v>
      </c>
      <c r="B13" s="15">
        <v>19.18</v>
      </c>
      <c r="C13" s="15">
        <v>574568</v>
      </c>
      <c r="D13" s="15">
        <v>9</v>
      </c>
      <c r="E13" s="15" t="s">
        <v>27</v>
      </c>
      <c r="F13" s="15">
        <v>654</v>
      </c>
      <c r="G13" s="15"/>
      <c r="H13" s="15">
        <f t="shared" si="0"/>
        <v>1.0750886400000002</v>
      </c>
      <c r="I13" s="16">
        <f t="shared" si="1"/>
        <v>1075.0886400000002</v>
      </c>
    </row>
    <row r="14" spans="1:9" x14ac:dyDescent="0.25">
      <c r="A14" s="15" t="s">
        <v>28</v>
      </c>
      <c r="B14" s="15">
        <v>6.29</v>
      </c>
      <c r="C14" s="15">
        <v>435356</v>
      </c>
      <c r="D14" s="15">
        <v>5</v>
      </c>
      <c r="E14" s="15" t="s">
        <v>29</v>
      </c>
      <c r="F14" s="15">
        <v>4342</v>
      </c>
      <c r="G14" s="15"/>
      <c r="H14" s="15">
        <f t="shared" si="0"/>
        <v>0.72278240000000005</v>
      </c>
      <c r="I14" s="16">
        <f t="shared" si="1"/>
        <v>722.78240000000005</v>
      </c>
    </row>
    <row r="15" spans="1:9" x14ac:dyDescent="0.25">
      <c r="A15" t="s">
        <v>31</v>
      </c>
      <c r="B15">
        <v>6.51</v>
      </c>
      <c r="C15">
        <v>215992</v>
      </c>
      <c r="D15">
        <v>3</v>
      </c>
      <c r="E15" t="s">
        <v>14</v>
      </c>
      <c r="F15">
        <v>308</v>
      </c>
      <c r="H15">
        <f t="shared" si="0"/>
        <v>0.34330855999999998</v>
      </c>
    </row>
    <row r="16" spans="1:9" x14ac:dyDescent="0.25">
      <c r="A16" t="s">
        <v>30</v>
      </c>
      <c r="B16">
        <v>6.79</v>
      </c>
      <c r="C16">
        <v>287982</v>
      </c>
      <c r="D16">
        <v>5</v>
      </c>
      <c r="E16" t="s">
        <v>25</v>
      </c>
      <c r="F16">
        <v>734</v>
      </c>
      <c r="H16">
        <f t="shared" si="0"/>
        <v>0.29339460000000001</v>
      </c>
    </row>
    <row r="17" spans="1:9" x14ac:dyDescent="0.25">
      <c r="A17" t="s">
        <v>23</v>
      </c>
      <c r="B17">
        <v>5.28</v>
      </c>
      <c r="C17">
        <v>871907</v>
      </c>
      <c r="D17">
        <v>4</v>
      </c>
      <c r="E17" t="s">
        <v>24</v>
      </c>
      <c r="F17">
        <v>447</v>
      </c>
      <c r="H17">
        <f t="shared" si="0"/>
        <v>0.24906725999999998</v>
      </c>
    </row>
    <row r="18" spans="1:9" x14ac:dyDescent="0.25">
      <c r="H18" s="7" t="s">
        <v>186</v>
      </c>
      <c r="I18" s="12">
        <f>SUM(I3:I17)</f>
        <v>19033.516560000004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I17">
    <sortCondition descending="1" ref="I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F617-D3A2-4F49-9627-240F319CE466}">
  <dimension ref="A1:L20"/>
  <sheetViews>
    <sheetView workbookViewId="0"/>
  </sheetViews>
  <sheetFormatPr defaultRowHeight="15" x14ac:dyDescent="0.25"/>
  <cols>
    <col min="1" max="1" width="9.140625" style="19"/>
    <col min="2" max="2" width="23.5703125" bestFit="1" customWidth="1"/>
    <col min="3" max="10" width="14.42578125" customWidth="1"/>
    <col min="11" max="11" width="9.42578125" bestFit="1" customWidth="1"/>
  </cols>
  <sheetData>
    <row r="1" spans="1:12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  <c r="K1" s="17" t="s">
        <v>237</v>
      </c>
    </row>
    <row r="2" spans="1:12" x14ac:dyDescent="0.25">
      <c r="A2" s="37">
        <v>1</v>
      </c>
      <c r="B2" s="15" t="s">
        <v>34</v>
      </c>
      <c r="C2" s="26">
        <v>56.820999999999998</v>
      </c>
      <c r="D2" s="27">
        <v>8440991</v>
      </c>
      <c r="E2" s="27">
        <v>108</v>
      </c>
      <c r="F2" s="28" t="s">
        <v>14</v>
      </c>
      <c r="G2" s="27">
        <v>28178</v>
      </c>
      <c r="H2" s="15"/>
      <c r="I2" s="26">
        <f t="shared" ref="I2:I20" si="0">((C2*80000+D2)+(G2*200))/1000000*F2</f>
        <v>8.0075765299999997</v>
      </c>
      <c r="J2" s="29">
        <f t="shared" ref="J2:J14" si="1">I2*1000</f>
        <v>8007.5765299999994</v>
      </c>
      <c r="K2" s="29">
        <f t="shared" ref="K2:K14" si="2">J2/0.87</f>
        <v>9204.1109540229882</v>
      </c>
      <c r="L2" s="23"/>
    </row>
    <row r="3" spans="1:12" x14ac:dyDescent="0.25">
      <c r="A3" s="37">
        <v>2</v>
      </c>
      <c r="B3" s="15" t="s">
        <v>40</v>
      </c>
      <c r="C3" s="26">
        <v>87.239000000000004</v>
      </c>
      <c r="D3" s="27">
        <v>6663763</v>
      </c>
      <c r="E3" s="27">
        <v>102</v>
      </c>
      <c r="F3" s="28" t="s">
        <v>9</v>
      </c>
      <c r="G3" s="27">
        <v>31323</v>
      </c>
      <c r="H3" s="15"/>
      <c r="I3" s="26">
        <f t="shared" si="0"/>
        <v>7.7639183699999998</v>
      </c>
      <c r="J3" s="29">
        <f t="shared" si="1"/>
        <v>7763.9183699999994</v>
      </c>
      <c r="K3" s="29">
        <f t="shared" si="2"/>
        <v>8924.0441034482756</v>
      </c>
      <c r="L3" s="23"/>
    </row>
    <row r="4" spans="1:12" x14ac:dyDescent="0.25">
      <c r="A4" s="37">
        <v>3</v>
      </c>
      <c r="B4" s="15" t="s">
        <v>47</v>
      </c>
      <c r="C4" s="26">
        <v>60.781999999999996</v>
      </c>
      <c r="D4" s="27">
        <v>5920888</v>
      </c>
      <c r="E4" s="27">
        <v>97</v>
      </c>
      <c r="F4" s="28" t="s">
        <v>14</v>
      </c>
      <c r="G4" s="27">
        <v>23918</v>
      </c>
      <c r="H4" s="15"/>
      <c r="I4" s="26">
        <f t="shared" si="0"/>
        <v>6.6938306399999998</v>
      </c>
      <c r="J4" s="29">
        <f t="shared" si="1"/>
        <v>6693.8306400000001</v>
      </c>
      <c r="K4" s="29">
        <f t="shared" si="2"/>
        <v>7694.0582068965523</v>
      </c>
      <c r="L4" s="23"/>
    </row>
    <row r="5" spans="1:12" x14ac:dyDescent="0.25">
      <c r="A5" s="23">
        <v>4</v>
      </c>
      <c r="B5" s="35" t="s">
        <v>111</v>
      </c>
      <c r="C5" s="31">
        <v>52.362000000000002</v>
      </c>
      <c r="D5" s="32">
        <v>6916998</v>
      </c>
      <c r="E5" s="32">
        <v>101</v>
      </c>
      <c r="F5" s="33" t="s">
        <v>196</v>
      </c>
      <c r="G5" s="32">
        <v>24455</v>
      </c>
      <c r="H5" s="35"/>
      <c r="I5" s="36">
        <f t="shared" si="0"/>
        <v>5.9188744599999996</v>
      </c>
      <c r="J5" s="34"/>
      <c r="K5" s="25"/>
      <c r="L5" s="23"/>
    </row>
    <row r="6" spans="1:12" x14ac:dyDescent="0.25">
      <c r="A6" s="23">
        <v>5</v>
      </c>
      <c r="B6" s="35" t="s">
        <v>36</v>
      </c>
      <c r="C6" s="31">
        <v>60.088000000000001</v>
      </c>
      <c r="D6" s="32">
        <v>5114668</v>
      </c>
      <c r="E6" s="32">
        <v>78</v>
      </c>
      <c r="F6" s="33" t="s">
        <v>196</v>
      </c>
      <c r="G6" s="32">
        <v>28473</v>
      </c>
      <c r="H6" s="35"/>
      <c r="I6" s="36">
        <f t="shared" si="0"/>
        <v>5.7780339600000001</v>
      </c>
      <c r="J6" s="34"/>
      <c r="K6" s="25"/>
      <c r="L6" s="23"/>
    </row>
    <row r="7" spans="1:12" x14ac:dyDescent="0.25">
      <c r="A7" s="23">
        <v>6</v>
      </c>
      <c r="B7" s="35" t="s">
        <v>35</v>
      </c>
      <c r="C7" s="31">
        <v>35.125</v>
      </c>
      <c r="D7" s="32">
        <v>2569538</v>
      </c>
      <c r="E7" s="32">
        <v>46</v>
      </c>
      <c r="F7" s="33" t="s">
        <v>9</v>
      </c>
      <c r="G7" s="32">
        <v>40516</v>
      </c>
      <c r="H7" s="35"/>
      <c r="I7" s="36">
        <f t="shared" si="0"/>
        <v>5.2582678200000004</v>
      </c>
      <c r="J7" s="34"/>
      <c r="K7" s="25"/>
      <c r="L7" s="23"/>
    </row>
    <row r="8" spans="1:12" x14ac:dyDescent="0.25">
      <c r="A8" s="23">
        <v>7</v>
      </c>
      <c r="B8" s="35" t="s">
        <v>43</v>
      </c>
      <c r="C8" s="31">
        <v>26.899000000000001</v>
      </c>
      <c r="D8" s="32">
        <v>3776157</v>
      </c>
      <c r="E8" s="32">
        <v>60</v>
      </c>
      <c r="F8" s="33" t="s">
        <v>195</v>
      </c>
      <c r="G8" s="32">
        <v>24984</v>
      </c>
      <c r="H8" s="35"/>
      <c r="I8" s="36">
        <f t="shared" si="0"/>
        <v>4.4791995699999996</v>
      </c>
      <c r="J8" s="34"/>
      <c r="K8" s="25"/>
      <c r="L8" s="23"/>
    </row>
    <row r="9" spans="1:12" x14ac:dyDescent="0.25">
      <c r="A9" s="59">
        <v>8</v>
      </c>
      <c r="B9" s="60" t="s">
        <v>241</v>
      </c>
      <c r="C9" s="61">
        <v>76.893000000000001</v>
      </c>
      <c r="D9" s="62">
        <v>3047361</v>
      </c>
      <c r="E9" s="62">
        <v>26</v>
      </c>
      <c r="F9" s="63" t="s">
        <v>197</v>
      </c>
      <c r="G9" s="62">
        <v>11986</v>
      </c>
      <c r="H9" s="60"/>
      <c r="I9" s="61">
        <f t="shared" si="0"/>
        <v>3.8266803299999999</v>
      </c>
      <c r="J9" s="64"/>
      <c r="K9" s="64">
        <v>2000</v>
      </c>
      <c r="L9" s="23"/>
    </row>
    <row r="10" spans="1:12" x14ac:dyDescent="0.25">
      <c r="A10" s="23">
        <v>9</v>
      </c>
      <c r="B10" s="35" t="s">
        <v>33</v>
      </c>
      <c r="C10" s="31">
        <v>17.841000000000001</v>
      </c>
      <c r="D10" s="32">
        <v>1897144</v>
      </c>
      <c r="E10" s="32">
        <v>20</v>
      </c>
      <c r="F10" s="33" t="s">
        <v>7</v>
      </c>
      <c r="G10" s="32">
        <v>14100</v>
      </c>
      <c r="H10" s="35"/>
      <c r="I10" s="36">
        <f t="shared" si="0"/>
        <v>2.2119926400000001</v>
      </c>
      <c r="J10" s="34"/>
      <c r="K10" s="25"/>
      <c r="L10" s="23"/>
    </row>
    <row r="11" spans="1:12" x14ac:dyDescent="0.25">
      <c r="A11" s="23">
        <v>10</v>
      </c>
      <c r="B11" s="35" t="s">
        <v>235</v>
      </c>
      <c r="C11" s="31">
        <v>21.311</v>
      </c>
      <c r="D11" s="32">
        <v>1824622</v>
      </c>
      <c r="E11" s="32">
        <v>20</v>
      </c>
      <c r="F11" s="33" t="s">
        <v>7</v>
      </c>
      <c r="G11" s="32">
        <v>12731</v>
      </c>
      <c r="H11" s="35"/>
      <c r="I11" s="36">
        <f t="shared" si="0"/>
        <v>2.1872527199999996</v>
      </c>
      <c r="J11" s="34"/>
      <c r="K11" s="25"/>
      <c r="L11" s="23"/>
    </row>
    <row r="12" spans="1:12" x14ac:dyDescent="0.25">
      <c r="A12" s="23">
        <v>11</v>
      </c>
      <c r="B12" s="35" t="s">
        <v>71</v>
      </c>
      <c r="C12" s="31">
        <v>26.068999999999999</v>
      </c>
      <c r="D12" s="32">
        <v>1349257</v>
      </c>
      <c r="E12" s="32">
        <v>23</v>
      </c>
      <c r="F12" s="33" t="s">
        <v>11</v>
      </c>
      <c r="G12" s="32">
        <v>11187</v>
      </c>
      <c r="H12" s="35"/>
      <c r="I12" s="36">
        <f t="shared" si="0"/>
        <v>2.1554272599999997</v>
      </c>
      <c r="J12" s="34"/>
      <c r="K12" s="25"/>
      <c r="L12" s="23"/>
    </row>
    <row r="13" spans="1:12" x14ac:dyDescent="0.25">
      <c r="A13" s="37">
        <v>12</v>
      </c>
      <c r="B13" s="15" t="s">
        <v>232</v>
      </c>
      <c r="C13" s="26">
        <v>2.0990000000000002</v>
      </c>
      <c r="D13" s="27">
        <v>204999</v>
      </c>
      <c r="E13" s="27">
        <v>4</v>
      </c>
      <c r="F13" s="28" t="s">
        <v>14</v>
      </c>
      <c r="G13" s="27">
        <v>4934</v>
      </c>
      <c r="H13" s="15"/>
      <c r="I13" s="26">
        <f t="shared" si="0"/>
        <v>0.58467916999999991</v>
      </c>
      <c r="J13" s="29">
        <f t="shared" si="1"/>
        <v>584.67916999999989</v>
      </c>
      <c r="K13" s="29">
        <f t="shared" si="2"/>
        <v>672.04502298850559</v>
      </c>
      <c r="L13" s="23"/>
    </row>
    <row r="14" spans="1:12" x14ac:dyDescent="0.25">
      <c r="A14" s="37">
        <v>13</v>
      </c>
      <c r="B14" s="15" t="s">
        <v>225</v>
      </c>
      <c r="C14" s="26">
        <v>1.5289999999999999</v>
      </c>
      <c r="D14" s="27">
        <v>497097</v>
      </c>
      <c r="E14" s="27">
        <v>10</v>
      </c>
      <c r="F14" s="28" t="s">
        <v>195</v>
      </c>
      <c r="G14" s="27">
        <v>1488</v>
      </c>
      <c r="H14" s="15"/>
      <c r="I14" s="26">
        <f t="shared" si="0"/>
        <v>0.37597696999999997</v>
      </c>
      <c r="J14" s="29">
        <f t="shared" si="1"/>
        <v>375.97696999999994</v>
      </c>
      <c r="K14" s="29">
        <f t="shared" si="2"/>
        <v>432.15743678160914</v>
      </c>
      <c r="L14" s="23"/>
    </row>
    <row r="15" spans="1:12" x14ac:dyDescent="0.25">
      <c r="A15" s="23">
        <v>14</v>
      </c>
      <c r="B15" s="35" t="s">
        <v>227</v>
      </c>
      <c r="C15" s="31">
        <v>0.58599999999999997</v>
      </c>
      <c r="D15" s="32">
        <v>341293</v>
      </c>
      <c r="E15" s="32">
        <v>4</v>
      </c>
      <c r="F15" s="33" t="s">
        <v>195</v>
      </c>
      <c r="G15" s="32">
        <v>772</v>
      </c>
      <c r="H15" s="35"/>
      <c r="I15" s="36">
        <f t="shared" si="0"/>
        <v>0.22245492999999997</v>
      </c>
      <c r="J15" s="34"/>
      <c r="K15" s="25"/>
      <c r="L15" s="23"/>
    </row>
    <row r="16" spans="1:12" x14ac:dyDescent="0.25">
      <c r="A16" s="23">
        <v>15</v>
      </c>
      <c r="B16" s="35" t="s">
        <v>239</v>
      </c>
      <c r="C16" s="31">
        <v>0.78500000000000003</v>
      </c>
      <c r="D16" s="32">
        <v>74954</v>
      </c>
      <c r="E16" s="32">
        <v>2</v>
      </c>
      <c r="F16" s="33" t="s">
        <v>16</v>
      </c>
      <c r="G16" s="32">
        <v>1585</v>
      </c>
      <c r="H16" s="35"/>
      <c r="I16" s="36">
        <f t="shared" si="0"/>
        <v>0.20009176000000001</v>
      </c>
      <c r="J16" s="34"/>
      <c r="K16" s="25"/>
      <c r="L16" s="23"/>
    </row>
    <row r="17" spans="1:12" x14ac:dyDescent="0.25">
      <c r="A17" s="23">
        <v>16</v>
      </c>
      <c r="B17" s="35" t="s">
        <v>243</v>
      </c>
      <c r="C17" s="31">
        <v>0.98099999999999998</v>
      </c>
      <c r="D17" s="32">
        <v>177495</v>
      </c>
      <c r="E17" s="32">
        <v>4</v>
      </c>
      <c r="F17" s="33" t="s">
        <v>211</v>
      </c>
      <c r="G17" s="32">
        <v>166</v>
      </c>
      <c r="H17" s="35"/>
      <c r="I17" s="36">
        <f t="shared" si="0"/>
        <v>0.14747925000000001</v>
      </c>
      <c r="J17" s="34"/>
      <c r="K17" s="25"/>
      <c r="L17" s="23"/>
    </row>
    <row r="18" spans="1:12" x14ac:dyDescent="0.25">
      <c r="A18" s="23">
        <v>17</v>
      </c>
      <c r="B18" s="35" t="s">
        <v>242</v>
      </c>
      <c r="C18" s="31">
        <v>0.76600000000000001</v>
      </c>
      <c r="D18" s="32">
        <v>182836</v>
      </c>
      <c r="E18" s="32">
        <v>3</v>
      </c>
      <c r="F18" s="33" t="s">
        <v>207</v>
      </c>
      <c r="G18" s="32">
        <v>160</v>
      </c>
      <c r="H18" s="35"/>
      <c r="I18" s="36">
        <f t="shared" si="0"/>
        <v>0.14634148</v>
      </c>
      <c r="J18" s="34"/>
      <c r="K18" s="25"/>
      <c r="L18" s="23"/>
    </row>
    <row r="19" spans="1:12" x14ac:dyDescent="0.25">
      <c r="A19" s="23">
        <v>18</v>
      </c>
      <c r="B19" s="35" t="s">
        <v>231</v>
      </c>
      <c r="C19" s="31">
        <v>1.897</v>
      </c>
      <c r="D19" s="32">
        <v>109446</v>
      </c>
      <c r="E19" s="32">
        <v>2</v>
      </c>
      <c r="F19" s="33" t="s">
        <v>11</v>
      </c>
      <c r="G19" s="32">
        <v>342</v>
      </c>
      <c r="H19" s="35"/>
      <c r="I19" s="36">
        <f t="shared" si="0"/>
        <v>0.12525027999999999</v>
      </c>
      <c r="J19" s="34"/>
      <c r="K19" s="25"/>
      <c r="L19" s="23"/>
    </row>
    <row r="20" spans="1:12" x14ac:dyDescent="0.25">
      <c r="A20" s="23">
        <v>19</v>
      </c>
      <c r="B20" s="35" t="s">
        <v>215</v>
      </c>
      <c r="C20" s="31">
        <v>0.22700000000000001</v>
      </c>
      <c r="D20" s="32">
        <v>112617</v>
      </c>
      <c r="E20" s="32">
        <v>3</v>
      </c>
      <c r="F20" s="33" t="s">
        <v>200</v>
      </c>
      <c r="G20" s="32">
        <v>471</v>
      </c>
      <c r="H20" s="35"/>
      <c r="I20" s="36">
        <f t="shared" si="0"/>
        <v>0.10123965</v>
      </c>
      <c r="J20" s="34"/>
      <c r="K20" s="25"/>
      <c r="L20" s="23"/>
    </row>
  </sheetData>
  <sortState xmlns:xlrd2="http://schemas.microsoft.com/office/spreadsheetml/2017/richdata2" ref="A2:K20">
    <sortCondition descending="1" ref="K2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9"/>
  <sheetViews>
    <sheetView workbookViewId="0">
      <selection activeCell="A4" sqref="A4"/>
    </sheetView>
  </sheetViews>
  <sheetFormatPr defaultRowHeight="15" x14ac:dyDescent="0.25"/>
  <cols>
    <col min="1" max="1" width="34.28515625" customWidth="1"/>
    <col min="2" max="2" width="30" customWidth="1"/>
  </cols>
  <sheetData>
    <row r="1" spans="1:2" x14ac:dyDescent="0.25">
      <c r="B1" s="8" t="s">
        <v>50</v>
      </c>
    </row>
    <row r="2" spans="1:2" x14ac:dyDescent="0.25">
      <c r="A2" s="11" t="s">
        <v>34</v>
      </c>
      <c r="B2" s="8">
        <f>VLOOKUP(A2,Лист2!A:E,5,FALSE)</f>
        <v>60.46</v>
      </c>
    </row>
    <row r="3" spans="1:2" x14ac:dyDescent="0.25">
      <c r="A3" s="11" t="s">
        <v>35</v>
      </c>
      <c r="B3" s="8">
        <f>VLOOKUP(A3,Лист2!A:E,5,FALSE)</f>
        <v>56.55</v>
      </c>
    </row>
    <row r="4" spans="1:2" x14ac:dyDescent="0.25">
      <c r="A4" s="11" t="s">
        <v>36</v>
      </c>
      <c r="B4" s="8">
        <f>VLOOKUP(A4,Лист2!A:E,5,FALSE)</f>
        <v>36.5</v>
      </c>
    </row>
    <row r="5" spans="1:2" x14ac:dyDescent="0.25">
      <c r="A5" s="11" t="s">
        <v>37</v>
      </c>
      <c r="B5" s="8">
        <f>VLOOKUP(A5,Лист2!A:E,5,FALSE)</f>
        <v>60.49</v>
      </c>
    </row>
    <row r="6" spans="1:2" x14ac:dyDescent="0.25">
      <c r="A6" s="11" t="s">
        <v>38</v>
      </c>
      <c r="B6" s="8">
        <f>VLOOKUP(A6,Лист2!A:E,5,FALSE)</f>
        <v>36.32</v>
      </c>
    </row>
    <row r="7" spans="1:2" x14ac:dyDescent="0.25">
      <c r="A7" s="11" t="s">
        <v>39</v>
      </c>
      <c r="B7" s="8">
        <f>VLOOKUP(A7,Лист2!A:E,5,FALSE)</f>
        <v>27.6</v>
      </c>
    </row>
    <row r="8" spans="1:2" x14ac:dyDescent="0.25">
      <c r="A8" s="11" t="s">
        <v>40</v>
      </c>
      <c r="B8" s="8">
        <f>VLOOKUP(A8,Лист2!A:E,5,FALSE)</f>
        <v>20.37</v>
      </c>
    </row>
    <row r="9" spans="1:2" x14ac:dyDescent="0.25">
      <c r="A9" s="11" t="s">
        <v>41</v>
      </c>
      <c r="B9" s="8">
        <f>VLOOKUP(A9,Лист2!A:E,5,FALSE)</f>
        <v>26.84</v>
      </c>
    </row>
    <row r="10" spans="1:2" x14ac:dyDescent="0.25">
      <c r="A10" s="11" t="s">
        <v>42</v>
      </c>
      <c r="B10" s="9">
        <v>35.840000000000003</v>
      </c>
    </row>
    <row r="11" spans="1:2" x14ac:dyDescent="0.25">
      <c r="A11" s="11" t="s">
        <v>43</v>
      </c>
      <c r="B11" s="8">
        <f>VLOOKUP(A11,Лист2!A:E,5,FALSE)</f>
        <v>19.18</v>
      </c>
    </row>
    <row r="12" spans="1:2" x14ac:dyDescent="0.25">
      <c r="A12" s="11" t="s">
        <v>44</v>
      </c>
      <c r="B12" s="8">
        <f>VLOOKUP(A12,Лист2!A:E,5,FALSE)</f>
        <v>5.28</v>
      </c>
    </row>
    <row r="13" spans="1:2" x14ac:dyDescent="0.25">
      <c r="A13" s="11" t="s">
        <v>45</v>
      </c>
      <c r="B13" s="8">
        <f>VLOOKUP(A13,Лист2!A:E,5,FALSE)</f>
        <v>6.79</v>
      </c>
    </row>
    <row r="14" spans="1:2" x14ac:dyDescent="0.25">
      <c r="A14" s="11" t="s">
        <v>47</v>
      </c>
      <c r="B14" s="8">
        <f>VLOOKUP(A14,Лист2!A:E,5,FALSE)</f>
        <v>1.39</v>
      </c>
    </row>
    <row r="15" spans="1:2" x14ac:dyDescent="0.25">
      <c r="A15" s="11" t="s">
        <v>49</v>
      </c>
      <c r="B15" s="8">
        <f>VLOOKUP(A15,Лист2!A:E,5,FALSE)</f>
        <v>32.65</v>
      </c>
    </row>
    <row r="16" spans="1:2" x14ac:dyDescent="0.25">
      <c r="A16" t="s">
        <v>108</v>
      </c>
      <c r="B16" s="10">
        <v>6.51</v>
      </c>
    </row>
    <row r="17" spans="1:2" x14ac:dyDescent="0.25">
      <c r="A17" t="s">
        <v>111</v>
      </c>
      <c r="B17" s="8">
        <v>6.29</v>
      </c>
    </row>
    <row r="18" spans="1:2" x14ac:dyDescent="0.25">
      <c r="A18" s="7" t="s">
        <v>123</v>
      </c>
      <c r="B18" s="8">
        <v>1.35</v>
      </c>
    </row>
    <row r="19" spans="1:2" x14ac:dyDescent="0.25">
      <c r="A19" t="s">
        <v>146</v>
      </c>
      <c r="B19" s="8">
        <v>0.24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39"/>
  <sheetViews>
    <sheetView workbookViewId="0">
      <selection activeCell="E102" sqref="E102"/>
    </sheetView>
  </sheetViews>
  <sheetFormatPr defaultRowHeight="15" x14ac:dyDescent="0.25"/>
  <cols>
    <col min="1" max="1" width="81.5703125" customWidth="1"/>
  </cols>
  <sheetData>
    <row r="1" spans="1:5" ht="57" thickBot="1" x14ac:dyDescent="0.3">
      <c r="A1" s="1" t="s">
        <v>51</v>
      </c>
      <c r="B1" s="2" t="s">
        <v>52</v>
      </c>
      <c r="C1" s="2" t="s">
        <v>53</v>
      </c>
      <c r="D1" s="2" t="s">
        <v>54</v>
      </c>
      <c r="E1" s="2" t="s">
        <v>55</v>
      </c>
    </row>
    <row r="2" spans="1:5" ht="15.75" thickBot="1" x14ac:dyDescent="0.3">
      <c r="A2" s="3" t="s">
        <v>56</v>
      </c>
      <c r="B2" s="4" t="s">
        <v>57</v>
      </c>
      <c r="C2" s="4">
        <v>28</v>
      </c>
      <c r="D2" s="4">
        <v>938</v>
      </c>
      <c r="E2" s="4">
        <v>81.78</v>
      </c>
    </row>
    <row r="3" spans="1:5" ht="15.75" thickBot="1" x14ac:dyDescent="0.3">
      <c r="A3" s="3" t="s">
        <v>58</v>
      </c>
      <c r="B3" s="4" t="s">
        <v>57</v>
      </c>
      <c r="C3" s="4">
        <v>28</v>
      </c>
      <c r="D3" s="4" t="s">
        <v>59</v>
      </c>
      <c r="E3" s="4">
        <v>75.5</v>
      </c>
    </row>
    <row r="4" spans="1:5" ht="15.75" thickBot="1" x14ac:dyDescent="0.3">
      <c r="A4" s="3" t="s">
        <v>60</v>
      </c>
      <c r="B4" s="4" t="s">
        <v>57</v>
      </c>
      <c r="C4" s="4">
        <v>29</v>
      </c>
      <c r="D4" s="4" t="s">
        <v>61</v>
      </c>
      <c r="E4" s="4">
        <v>70.23</v>
      </c>
    </row>
    <row r="5" spans="1:5" ht="15.75" thickBot="1" x14ac:dyDescent="0.3">
      <c r="A5" s="3" t="s">
        <v>62</v>
      </c>
      <c r="B5" s="4" t="s">
        <v>57</v>
      </c>
      <c r="C5" s="4">
        <v>28</v>
      </c>
      <c r="D5" s="4">
        <v>863</v>
      </c>
      <c r="E5" s="4">
        <v>68.95</v>
      </c>
    </row>
    <row r="6" spans="1:5" ht="15.75" thickBot="1" x14ac:dyDescent="0.3">
      <c r="A6" s="3" t="s">
        <v>63</v>
      </c>
      <c r="B6" s="4" t="s">
        <v>57</v>
      </c>
      <c r="C6" s="4">
        <v>30</v>
      </c>
      <c r="D6" s="4">
        <v>879</v>
      </c>
      <c r="E6" s="4">
        <v>64.930000000000007</v>
      </c>
    </row>
    <row r="7" spans="1:5" ht="15.75" thickBot="1" x14ac:dyDescent="0.3">
      <c r="A7" s="3" t="s">
        <v>37</v>
      </c>
      <c r="B7" s="4" t="s">
        <v>57</v>
      </c>
      <c r="C7" s="4">
        <v>84</v>
      </c>
      <c r="D7" s="4" t="s">
        <v>64</v>
      </c>
      <c r="E7" s="4">
        <v>60.49</v>
      </c>
    </row>
    <row r="8" spans="1:5" ht="15.75" thickBot="1" x14ac:dyDescent="0.3">
      <c r="A8" s="3" t="s">
        <v>34</v>
      </c>
      <c r="B8" s="4" t="s">
        <v>57</v>
      </c>
      <c r="C8" s="4">
        <v>115</v>
      </c>
      <c r="D8" s="4" t="s">
        <v>65</v>
      </c>
      <c r="E8" s="4">
        <v>60.46</v>
      </c>
    </row>
    <row r="9" spans="1:5" ht="15.75" thickBot="1" x14ac:dyDescent="0.3">
      <c r="A9" s="3" t="s">
        <v>66</v>
      </c>
      <c r="B9" s="4" t="s">
        <v>57</v>
      </c>
      <c r="C9" s="4">
        <v>25</v>
      </c>
      <c r="D9" s="4">
        <v>728</v>
      </c>
      <c r="E9" s="4">
        <v>59.73</v>
      </c>
    </row>
    <row r="10" spans="1:5" ht="15.75" thickBot="1" x14ac:dyDescent="0.3">
      <c r="A10" s="3" t="s">
        <v>67</v>
      </c>
      <c r="B10" s="4" t="s">
        <v>57</v>
      </c>
      <c r="C10" s="4">
        <v>49</v>
      </c>
      <c r="D10" s="4">
        <v>958</v>
      </c>
      <c r="E10" s="4">
        <v>58.5</v>
      </c>
    </row>
    <row r="11" spans="1:5" ht="15.75" thickBot="1" x14ac:dyDescent="0.3">
      <c r="A11" s="3" t="s">
        <v>35</v>
      </c>
      <c r="B11" s="4" t="s">
        <v>57</v>
      </c>
      <c r="C11" s="4">
        <v>99</v>
      </c>
      <c r="D11" s="4" t="s">
        <v>68</v>
      </c>
      <c r="E11" s="4">
        <v>56.55</v>
      </c>
    </row>
    <row r="12" spans="1:5" ht="15.75" thickBot="1" x14ac:dyDescent="0.3">
      <c r="A12" s="3" t="s">
        <v>69</v>
      </c>
      <c r="B12" s="4" t="s">
        <v>57</v>
      </c>
      <c r="C12" s="4">
        <v>38</v>
      </c>
      <c r="D12" s="4">
        <v>751</v>
      </c>
      <c r="E12" s="4">
        <v>50.53</v>
      </c>
    </row>
    <row r="13" spans="1:5" ht="15.75" thickBot="1" x14ac:dyDescent="0.3">
      <c r="A13" s="3" t="s">
        <v>70</v>
      </c>
      <c r="B13" s="4" t="s">
        <v>57</v>
      </c>
      <c r="C13" s="4">
        <v>25</v>
      </c>
      <c r="D13" s="4">
        <v>742</v>
      </c>
      <c r="E13" s="4">
        <v>49.9</v>
      </c>
    </row>
    <row r="14" spans="1:5" ht="15.75" thickBot="1" x14ac:dyDescent="0.3">
      <c r="A14" s="3" t="s">
        <v>71</v>
      </c>
      <c r="B14" s="4" t="s">
        <v>57</v>
      </c>
      <c r="C14" s="4">
        <v>31</v>
      </c>
      <c r="D14" s="4">
        <v>664</v>
      </c>
      <c r="E14" s="4">
        <v>49.86</v>
      </c>
    </row>
    <row r="15" spans="1:5" ht="15.75" thickBot="1" x14ac:dyDescent="0.3">
      <c r="A15" s="3" t="s">
        <v>72</v>
      </c>
      <c r="B15" s="4" t="s">
        <v>57</v>
      </c>
      <c r="C15" s="4">
        <v>37</v>
      </c>
      <c r="D15" s="4">
        <v>732</v>
      </c>
      <c r="E15" s="4">
        <v>48.93</v>
      </c>
    </row>
    <row r="16" spans="1:5" ht="15.75" thickBot="1" x14ac:dyDescent="0.3">
      <c r="A16" s="3" t="s">
        <v>73</v>
      </c>
      <c r="B16" s="4" t="s">
        <v>57</v>
      </c>
      <c r="C16" s="4">
        <v>39</v>
      </c>
      <c r="D16" s="4">
        <v>774</v>
      </c>
      <c r="E16" s="4">
        <v>45.01</v>
      </c>
    </row>
    <row r="17" spans="1:5" ht="15.75" thickBot="1" x14ac:dyDescent="0.3">
      <c r="A17" s="3" t="s">
        <v>74</v>
      </c>
      <c r="B17" s="4" t="s">
        <v>57</v>
      </c>
      <c r="C17" s="4">
        <v>22</v>
      </c>
      <c r="D17" s="4">
        <v>806</v>
      </c>
      <c r="E17" s="4">
        <v>42.72</v>
      </c>
    </row>
    <row r="18" spans="1:5" ht="15.75" thickBot="1" x14ac:dyDescent="0.3">
      <c r="A18" s="3" t="s">
        <v>75</v>
      </c>
      <c r="B18" s="4" t="s">
        <v>57</v>
      </c>
      <c r="C18" s="4">
        <v>19</v>
      </c>
      <c r="D18" s="4">
        <v>631</v>
      </c>
      <c r="E18" s="4">
        <v>40.65</v>
      </c>
    </row>
    <row r="19" spans="1:5" ht="15.75" thickBot="1" x14ac:dyDescent="0.3">
      <c r="A19" s="3" t="s">
        <v>76</v>
      </c>
      <c r="B19" s="4" t="s">
        <v>57</v>
      </c>
      <c r="C19" s="4">
        <v>23</v>
      </c>
      <c r="D19" s="4">
        <v>656</v>
      </c>
      <c r="E19" s="4">
        <v>40.15</v>
      </c>
    </row>
    <row r="20" spans="1:5" ht="15.75" thickBot="1" x14ac:dyDescent="0.3">
      <c r="A20" s="3" t="s">
        <v>77</v>
      </c>
      <c r="B20" s="4" t="s">
        <v>57</v>
      </c>
      <c r="C20" s="4">
        <v>32</v>
      </c>
      <c r="D20" s="4">
        <v>681</v>
      </c>
      <c r="E20" s="4">
        <v>39.119999999999997</v>
      </c>
    </row>
    <row r="21" spans="1:5" ht="15.75" thickBot="1" x14ac:dyDescent="0.3">
      <c r="A21" s="3" t="s">
        <v>78</v>
      </c>
      <c r="B21" s="4" t="s">
        <v>57</v>
      </c>
      <c r="C21" s="4">
        <v>34</v>
      </c>
      <c r="D21" s="4">
        <v>779</v>
      </c>
      <c r="E21" s="4">
        <v>37.39</v>
      </c>
    </row>
    <row r="22" spans="1:5" ht="15.75" thickBot="1" x14ac:dyDescent="0.3">
      <c r="A22" s="3" t="s">
        <v>36</v>
      </c>
      <c r="B22" s="4" t="s">
        <v>57</v>
      </c>
      <c r="C22" s="4">
        <v>90</v>
      </c>
      <c r="D22" s="4">
        <v>806</v>
      </c>
      <c r="E22" s="4">
        <v>36.5</v>
      </c>
    </row>
    <row r="23" spans="1:5" ht="15.75" thickBot="1" x14ac:dyDescent="0.3">
      <c r="A23" s="3" t="s">
        <v>38</v>
      </c>
      <c r="B23" s="4" t="s">
        <v>57</v>
      </c>
      <c r="C23" s="4">
        <v>82</v>
      </c>
      <c r="D23" s="4">
        <v>793</v>
      </c>
      <c r="E23" s="4">
        <v>36.32</v>
      </c>
    </row>
    <row r="24" spans="1:5" ht="15.75" thickBot="1" x14ac:dyDescent="0.3">
      <c r="A24" s="3" t="s">
        <v>79</v>
      </c>
      <c r="B24" s="4" t="s">
        <v>57</v>
      </c>
      <c r="C24" s="4">
        <v>81</v>
      </c>
      <c r="D24" s="4">
        <v>820</v>
      </c>
      <c r="E24" s="4">
        <v>35.840000000000003</v>
      </c>
    </row>
    <row r="25" spans="1:5" ht="15.75" thickBot="1" x14ac:dyDescent="0.3">
      <c r="A25" s="3" t="s">
        <v>80</v>
      </c>
      <c r="B25" s="4" t="s">
        <v>57</v>
      </c>
      <c r="C25" s="4">
        <v>28</v>
      </c>
      <c r="D25" s="4">
        <v>636</v>
      </c>
      <c r="E25" s="4">
        <v>35.130000000000003</v>
      </c>
    </row>
    <row r="26" spans="1:5" ht="15.75" thickBot="1" x14ac:dyDescent="0.3">
      <c r="A26" s="3" t="s">
        <v>81</v>
      </c>
      <c r="B26" s="4" t="s">
        <v>57</v>
      </c>
      <c r="C26" s="4">
        <v>40</v>
      </c>
      <c r="D26" s="4">
        <v>653</v>
      </c>
      <c r="E26" s="4">
        <v>32.74</v>
      </c>
    </row>
    <row r="27" spans="1:5" ht="15.75" thickBot="1" x14ac:dyDescent="0.3">
      <c r="A27" s="3" t="s">
        <v>49</v>
      </c>
      <c r="B27" s="4" t="s">
        <v>57</v>
      </c>
      <c r="C27" s="4">
        <v>70</v>
      </c>
      <c r="D27" s="4">
        <v>702</v>
      </c>
      <c r="E27" s="4">
        <v>32.65</v>
      </c>
    </row>
    <row r="28" spans="1:5" ht="15.75" thickBot="1" x14ac:dyDescent="0.3">
      <c r="A28" s="3" t="s">
        <v>82</v>
      </c>
      <c r="B28" s="4" t="s">
        <v>57</v>
      </c>
      <c r="C28" s="4">
        <v>30</v>
      </c>
      <c r="D28" s="4">
        <v>663</v>
      </c>
      <c r="E28" s="4">
        <v>31.39</v>
      </c>
    </row>
    <row r="29" spans="1:5" ht="15.75" thickBot="1" x14ac:dyDescent="0.3">
      <c r="A29" s="3" t="s">
        <v>83</v>
      </c>
      <c r="B29" s="4" t="s">
        <v>57</v>
      </c>
      <c r="C29" s="4">
        <v>24</v>
      </c>
      <c r="D29" s="4">
        <v>505</v>
      </c>
      <c r="E29" s="4">
        <v>30.7</v>
      </c>
    </row>
    <row r="30" spans="1:5" ht="15.75" thickBot="1" x14ac:dyDescent="0.3">
      <c r="A30" s="3" t="s">
        <v>84</v>
      </c>
      <c r="B30" s="4" t="s">
        <v>57</v>
      </c>
      <c r="C30" s="4">
        <v>33</v>
      </c>
      <c r="D30" s="4">
        <v>510</v>
      </c>
      <c r="E30" s="4">
        <v>30.47</v>
      </c>
    </row>
    <row r="31" spans="1:5" ht="15.75" thickBot="1" x14ac:dyDescent="0.3">
      <c r="A31" s="3" t="s">
        <v>85</v>
      </c>
      <c r="B31" s="4" t="s">
        <v>57</v>
      </c>
      <c r="C31" s="4">
        <v>17</v>
      </c>
      <c r="D31" s="4">
        <v>546</v>
      </c>
      <c r="E31" s="4">
        <v>29.85</v>
      </c>
    </row>
    <row r="32" spans="1:5" ht="15.75" thickBot="1" x14ac:dyDescent="0.3">
      <c r="A32" s="3" t="s">
        <v>86</v>
      </c>
      <c r="B32" s="4" t="s">
        <v>57</v>
      </c>
      <c r="C32" s="4">
        <v>32</v>
      </c>
      <c r="D32" s="4">
        <v>624</v>
      </c>
      <c r="E32" s="4">
        <v>29</v>
      </c>
    </row>
    <row r="33" spans="1:5" ht="15.75" thickBot="1" x14ac:dyDescent="0.3">
      <c r="A33" s="3" t="s">
        <v>39</v>
      </c>
      <c r="B33" s="4" t="s">
        <v>57</v>
      </c>
      <c r="C33" s="4">
        <v>57</v>
      </c>
      <c r="D33" s="4">
        <v>481</v>
      </c>
      <c r="E33" s="4">
        <v>27.6</v>
      </c>
    </row>
    <row r="34" spans="1:5" ht="15.75" thickBot="1" x14ac:dyDescent="0.3">
      <c r="A34" s="3" t="s">
        <v>33</v>
      </c>
      <c r="B34" s="4" t="s">
        <v>57</v>
      </c>
      <c r="C34" s="4">
        <v>17</v>
      </c>
      <c r="D34" s="4">
        <v>412</v>
      </c>
      <c r="E34" s="4">
        <v>27.44</v>
      </c>
    </row>
    <row r="35" spans="1:5" ht="15.75" thickBot="1" x14ac:dyDescent="0.3">
      <c r="A35" s="3" t="s">
        <v>87</v>
      </c>
      <c r="B35" s="4" t="s">
        <v>57</v>
      </c>
      <c r="C35" s="4">
        <v>32</v>
      </c>
      <c r="D35" s="4">
        <v>520</v>
      </c>
      <c r="E35" s="4">
        <v>27.25</v>
      </c>
    </row>
    <row r="36" spans="1:5" ht="15.75" thickBot="1" x14ac:dyDescent="0.3">
      <c r="A36" s="3" t="s">
        <v>41</v>
      </c>
      <c r="B36" s="4" t="s">
        <v>57</v>
      </c>
      <c r="C36" s="4">
        <v>90</v>
      </c>
      <c r="D36" s="4">
        <v>673</v>
      </c>
      <c r="E36" s="4">
        <v>26.84</v>
      </c>
    </row>
    <row r="37" spans="1:5" ht="15.75" thickBot="1" x14ac:dyDescent="0.3">
      <c r="A37" s="3" t="s">
        <v>88</v>
      </c>
      <c r="B37" s="4" t="s">
        <v>57</v>
      </c>
      <c r="C37" s="4">
        <v>26</v>
      </c>
      <c r="D37" s="4">
        <v>512</v>
      </c>
      <c r="E37" s="4">
        <v>26.6</v>
      </c>
    </row>
    <row r="38" spans="1:5" ht="15.75" thickBot="1" x14ac:dyDescent="0.3">
      <c r="A38" s="3" t="s">
        <v>89</v>
      </c>
      <c r="B38" s="4" t="s">
        <v>57</v>
      </c>
      <c r="C38" s="4">
        <v>22</v>
      </c>
      <c r="D38" s="4">
        <v>472</v>
      </c>
      <c r="E38" s="4">
        <v>26.2</v>
      </c>
    </row>
    <row r="39" spans="1:5" ht="15.75" thickBot="1" x14ac:dyDescent="0.3">
      <c r="A39" s="3" t="s">
        <v>90</v>
      </c>
      <c r="B39" s="4" t="s">
        <v>57</v>
      </c>
      <c r="C39" s="4">
        <v>34</v>
      </c>
      <c r="D39" s="4">
        <v>549</v>
      </c>
      <c r="E39" s="4">
        <v>25.75</v>
      </c>
    </row>
    <row r="40" spans="1:5" ht="15.75" thickBot="1" x14ac:dyDescent="0.3">
      <c r="A40" s="3" t="s">
        <v>91</v>
      </c>
      <c r="B40" s="4" t="s">
        <v>57</v>
      </c>
      <c r="C40" s="4">
        <v>3</v>
      </c>
      <c r="D40" s="4">
        <v>364</v>
      </c>
      <c r="E40" s="4">
        <v>25.63</v>
      </c>
    </row>
    <row r="41" spans="1:5" ht="15.75" thickBot="1" x14ac:dyDescent="0.3">
      <c r="A41" s="3" t="s">
        <v>92</v>
      </c>
      <c r="B41" s="4" t="s">
        <v>57</v>
      </c>
      <c r="C41" s="4">
        <v>19</v>
      </c>
      <c r="D41" s="4">
        <v>457</v>
      </c>
      <c r="E41" s="4">
        <v>25.61</v>
      </c>
    </row>
    <row r="42" spans="1:5" ht="15.75" thickBot="1" x14ac:dyDescent="0.3">
      <c r="A42" s="3" t="s">
        <v>93</v>
      </c>
      <c r="B42" s="4" t="s">
        <v>57</v>
      </c>
      <c r="C42" s="4">
        <v>15</v>
      </c>
      <c r="D42" s="4">
        <v>467</v>
      </c>
      <c r="E42" s="4">
        <v>24.5</v>
      </c>
    </row>
    <row r="43" spans="1:5" ht="15.75" thickBot="1" x14ac:dyDescent="0.3">
      <c r="A43" s="3" t="s">
        <v>40</v>
      </c>
      <c r="B43" s="4" t="s">
        <v>57</v>
      </c>
      <c r="C43" s="4">
        <v>71</v>
      </c>
      <c r="D43" s="4">
        <v>458</v>
      </c>
      <c r="E43" s="4">
        <v>20.37</v>
      </c>
    </row>
    <row r="44" spans="1:5" ht="15.75" thickBot="1" x14ac:dyDescent="0.3">
      <c r="A44" s="3" t="s">
        <v>94</v>
      </c>
      <c r="B44" s="4" t="s">
        <v>57</v>
      </c>
      <c r="C44" s="4">
        <v>20</v>
      </c>
      <c r="D44" s="4">
        <v>411</v>
      </c>
      <c r="E44" s="4">
        <v>19.89</v>
      </c>
    </row>
    <row r="45" spans="1:5" ht="15.75" thickBot="1" x14ac:dyDescent="0.3">
      <c r="A45" s="3" t="s">
        <v>43</v>
      </c>
      <c r="B45" s="4" t="s">
        <v>57</v>
      </c>
      <c r="C45" s="4">
        <v>27</v>
      </c>
      <c r="D45" s="4">
        <v>294</v>
      </c>
      <c r="E45" s="4">
        <v>19.18</v>
      </c>
    </row>
    <row r="46" spans="1:5" ht="15.75" thickBot="1" x14ac:dyDescent="0.3">
      <c r="A46" s="3" t="s">
        <v>95</v>
      </c>
      <c r="B46" s="4" t="s">
        <v>57</v>
      </c>
      <c r="C46" s="4">
        <v>22</v>
      </c>
      <c r="D46" s="4">
        <v>307</v>
      </c>
      <c r="E46" s="4">
        <v>17.68</v>
      </c>
    </row>
    <row r="47" spans="1:5" ht="15.75" thickBot="1" x14ac:dyDescent="0.3">
      <c r="A47" s="3" t="s">
        <v>96</v>
      </c>
      <c r="B47" s="4" t="s">
        <v>57</v>
      </c>
      <c r="C47" s="4">
        <v>2</v>
      </c>
      <c r="D47" s="4">
        <v>164</v>
      </c>
      <c r="E47" s="4">
        <v>15.9</v>
      </c>
    </row>
    <row r="48" spans="1:5" ht="15.75" thickBot="1" x14ac:dyDescent="0.3">
      <c r="A48" s="3" t="s">
        <v>97</v>
      </c>
      <c r="B48" s="4" t="s">
        <v>57</v>
      </c>
      <c r="C48" s="4">
        <v>8</v>
      </c>
      <c r="D48" s="4">
        <v>289</v>
      </c>
      <c r="E48" s="4">
        <v>13.64</v>
      </c>
    </row>
    <row r="49" spans="1:5" ht="15.75" thickBot="1" x14ac:dyDescent="0.3">
      <c r="A49" s="3" t="s">
        <v>98</v>
      </c>
      <c r="B49" s="4" t="s">
        <v>57</v>
      </c>
      <c r="C49" s="4">
        <v>26</v>
      </c>
      <c r="D49" s="4">
        <v>332</v>
      </c>
      <c r="E49" s="4">
        <v>13.39</v>
      </c>
    </row>
    <row r="50" spans="1:5" ht="15.75" thickBot="1" x14ac:dyDescent="0.3">
      <c r="A50" s="3" t="s">
        <v>99</v>
      </c>
      <c r="B50" s="4" t="s">
        <v>57</v>
      </c>
      <c r="C50" s="4">
        <v>9</v>
      </c>
      <c r="D50" s="4">
        <v>219</v>
      </c>
      <c r="E50" s="4">
        <v>13.31</v>
      </c>
    </row>
    <row r="51" spans="1:5" ht="15.75" thickBot="1" x14ac:dyDescent="0.3">
      <c r="A51" s="3" t="s">
        <v>100</v>
      </c>
      <c r="B51" s="4" t="s">
        <v>57</v>
      </c>
      <c r="C51" s="4">
        <v>19</v>
      </c>
      <c r="D51" s="4">
        <v>331</v>
      </c>
      <c r="E51" s="4">
        <v>12.69</v>
      </c>
    </row>
    <row r="52" spans="1:5" ht="15.75" thickBot="1" x14ac:dyDescent="0.3">
      <c r="A52" s="3" t="s">
        <v>101</v>
      </c>
      <c r="B52" s="4" t="s">
        <v>57</v>
      </c>
      <c r="C52" s="4">
        <v>9</v>
      </c>
      <c r="D52" s="4">
        <v>140</v>
      </c>
      <c r="E52" s="4">
        <v>8.74</v>
      </c>
    </row>
    <row r="53" spans="1:5" ht="15.75" thickBot="1" x14ac:dyDescent="0.3">
      <c r="A53" s="3" t="s">
        <v>102</v>
      </c>
      <c r="B53" s="4" t="s">
        <v>57</v>
      </c>
      <c r="C53" s="4">
        <v>3</v>
      </c>
      <c r="D53" s="4">
        <v>112</v>
      </c>
      <c r="E53" s="4">
        <v>8.1999999999999993</v>
      </c>
    </row>
    <row r="54" spans="1:5" ht="15.75" thickBot="1" x14ac:dyDescent="0.3">
      <c r="A54" s="3" t="s">
        <v>103</v>
      </c>
      <c r="B54" s="4" t="s">
        <v>57</v>
      </c>
      <c r="C54" s="4">
        <v>11</v>
      </c>
      <c r="D54" s="4">
        <v>209</v>
      </c>
      <c r="E54" s="4">
        <v>7.34</v>
      </c>
    </row>
    <row r="55" spans="1:5" ht="15.75" thickBot="1" x14ac:dyDescent="0.3">
      <c r="A55" s="3" t="s">
        <v>104</v>
      </c>
      <c r="B55" s="4" t="s">
        <v>57</v>
      </c>
      <c r="C55" s="4">
        <v>20</v>
      </c>
      <c r="D55" s="4">
        <v>221</v>
      </c>
      <c r="E55" s="4">
        <v>6.92</v>
      </c>
    </row>
    <row r="56" spans="1:5" ht="15.75" thickBot="1" x14ac:dyDescent="0.3">
      <c r="A56" s="3" t="s">
        <v>45</v>
      </c>
      <c r="B56" s="4" t="s">
        <v>57</v>
      </c>
      <c r="C56" s="4">
        <v>18</v>
      </c>
      <c r="D56" s="4">
        <v>135</v>
      </c>
      <c r="E56" s="4">
        <v>6.79</v>
      </c>
    </row>
    <row r="57" spans="1:5" ht="15.75" thickBot="1" x14ac:dyDescent="0.3">
      <c r="A57" s="3" t="s">
        <v>105</v>
      </c>
      <c r="B57" s="4" t="s">
        <v>57</v>
      </c>
      <c r="C57" s="4">
        <v>9</v>
      </c>
      <c r="D57" s="4">
        <v>207</v>
      </c>
      <c r="E57" s="4">
        <v>6.72</v>
      </c>
    </row>
    <row r="58" spans="1:5" ht="15.75" thickBot="1" x14ac:dyDescent="0.3">
      <c r="A58" s="3" t="s">
        <v>106</v>
      </c>
      <c r="B58" s="4" t="s">
        <v>57</v>
      </c>
      <c r="C58" s="4">
        <v>4</v>
      </c>
      <c r="D58" s="4">
        <v>94</v>
      </c>
      <c r="E58" s="4">
        <v>6.54</v>
      </c>
    </row>
    <row r="59" spans="1:5" ht="15.75" thickBot="1" x14ac:dyDescent="0.3">
      <c r="A59" s="3" t="s">
        <v>107</v>
      </c>
      <c r="B59" s="4" t="s">
        <v>57</v>
      </c>
      <c r="C59" s="4">
        <v>6</v>
      </c>
      <c r="D59" s="4">
        <v>104</v>
      </c>
      <c r="E59" s="4">
        <v>6.53</v>
      </c>
    </row>
    <row r="60" spans="1:5" ht="15.75" thickBot="1" x14ac:dyDescent="0.3">
      <c r="A60" s="5" t="s">
        <v>108</v>
      </c>
      <c r="B60" s="6" t="s">
        <v>57</v>
      </c>
      <c r="C60" s="6">
        <v>9</v>
      </c>
      <c r="D60" s="6">
        <v>104</v>
      </c>
      <c r="E60" s="6">
        <v>6.51</v>
      </c>
    </row>
    <row r="61" spans="1:5" ht="15.75" thickBot="1" x14ac:dyDescent="0.3">
      <c r="A61" s="3" t="s">
        <v>109</v>
      </c>
      <c r="B61" s="4" t="s">
        <v>57</v>
      </c>
      <c r="C61" s="4">
        <v>24</v>
      </c>
      <c r="D61" s="4">
        <v>220</v>
      </c>
      <c r="E61" s="4">
        <v>6.4</v>
      </c>
    </row>
    <row r="62" spans="1:5" ht="15.75" thickBot="1" x14ac:dyDescent="0.3">
      <c r="A62" s="3" t="s">
        <v>110</v>
      </c>
      <c r="B62" s="4" t="s">
        <v>57</v>
      </c>
      <c r="C62" s="4">
        <v>30</v>
      </c>
      <c r="D62" s="4">
        <v>185</v>
      </c>
      <c r="E62" s="4">
        <v>6.37</v>
      </c>
    </row>
    <row r="63" spans="1:5" ht="15.75" thickBot="1" x14ac:dyDescent="0.3">
      <c r="A63" s="5" t="s">
        <v>111</v>
      </c>
      <c r="B63" s="6" t="s">
        <v>57</v>
      </c>
      <c r="C63" s="6">
        <v>12</v>
      </c>
      <c r="D63" s="6">
        <v>136</v>
      </c>
      <c r="E63" s="6">
        <v>6.29</v>
      </c>
    </row>
    <row r="64" spans="1:5" ht="15.75" thickBot="1" x14ac:dyDescent="0.3">
      <c r="A64" s="3" t="s">
        <v>112</v>
      </c>
      <c r="B64" s="4" t="s">
        <v>57</v>
      </c>
      <c r="C64" s="4">
        <v>14</v>
      </c>
      <c r="D64" s="4">
        <v>151</v>
      </c>
      <c r="E64" s="4">
        <v>6.24</v>
      </c>
    </row>
    <row r="65" spans="1:5" ht="15.75" thickBot="1" x14ac:dyDescent="0.3">
      <c r="A65" s="3" t="s">
        <v>113</v>
      </c>
      <c r="B65" s="4" t="s">
        <v>57</v>
      </c>
      <c r="C65" s="4">
        <v>15</v>
      </c>
      <c r="D65" s="4">
        <v>197</v>
      </c>
      <c r="E65" s="4">
        <v>6.21</v>
      </c>
    </row>
    <row r="66" spans="1:5" ht="15.75" thickBot="1" x14ac:dyDescent="0.3">
      <c r="A66" s="3" t="s">
        <v>114</v>
      </c>
      <c r="B66" s="4" t="s">
        <v>57</v>
      </c>
      <c r="C66" s="4">
        <v>9</v>
      </c>
      <c r="D66" s="4">
        <v>113</v>
      </c>
      <c r="E66" s="4">
        <v>6.05</v>
      </c>
    </row>
    <row r="67" spans="1:5" ht="15.75" thickBot="1" x14ac:dyDescent="0.3">
      <c r="A67" s="3" t="s">
        <v>115</v>
      </c>
      <c r="B67" s="4" t="s">
        <v>57</v>
      </c>
      <c r="C67" s="4">
        <v>8</v>
      </c>
      <c r="D67" s="4">
        <v>91</v>
      </c>
      <c r="E67" s="4">
        <v>5.82</v>
      </c>
    </row>
    <row r="68" spans="1:5" ht="15.75" thickBot="1" x14ac:dyDescent="0.3">
      <c r="A68" s="3" t="s">
        <v>116</v>
      </c>
      <c r="B68" s="4" t="s">
        <v>57</v>
      </c>
      <c r="C68" s="4">
        <v>30</v>
      </c>
      <c r="D68" s="4">
        <v>217</v>
      </c>
      <c r="E68" s="4">
        <v>5.63</v>
      </c>
    </row>
    <row r="69" spans="1:5" ht="15.75" thickBot="1" x14ac:dyDescent="0.3">
      <c r="A69" s="3" t="s">
        <v>44</v>
      </c>
      <c r="B69" s="4" t="s">
        <v>57</v>
      </c>
      <c r="C69" s="4">
        <v>15</v>
      </c>
      <c r="D69" s="4">
        <v>115</v>
      </c>
      <c r="E69" s="4">
        <v>5.28</v>
      </c>
    </row>
    <row r="70" spans="1:5" ht="15.75" thickBot="1" x14ac:dyDescent="0.3">
      <c r="A70" s="3" t="s">
        <v>117</v>
      </c>
      <c r="B70" s="4" t="s">
        <v>57</v>
      </c>
      <c r="C70" s="4">
        <v>8</v>
      </c>
      <c r="D70" s="4">
        <v>170</v>
      </c>
      <c r="E70" s="4">
        <v>4.7699999999999996</v>
      </c>
    </row>
    <row r="71" spans="1:5" ht="15.75" thickBot="1" x14ac:dyDescent="0.3">
      <c r="A71" s="3" t="s">
        <v>118</v>
      </c>
      <c r="B71" s="4" t="s">
        <v>57</v>
      </c>
      <c r="C71" s="4">
        <v>20</v>
      </c>
      <c r="D71" s="4">
        <v>150</v>
      </c>
      <c r="E71" s="4">
        <v>4.5199999999999996</v>
      </c>
    </row>
    <row r="72" spans="1:5" ht="15.75" thickBot="1" x14ac:dyDescent="0.3">
      <c r="A72" s="3" t="s">
        <v>119</v>
      </c>
      <c r="B72" s="4" t="s">
        <v>57</v>
      </c>
      <c r="C72" s="4">
        <v>3</v>
      </c>
      <c r="D72" s="4">
        <v>60</v>
      </c>
      <c r="E72" s="4">
        <v>3.97</v>
      </c>
    </row>
    <row r="73" spans="1:5" ht="15.75" thickBot="1" x14ac:dyDescent="0.3">
      <c r="A73" s="3" t="s">
        <v>120</v>
      </c>
      <c r="B73" s="4" t="s">
        <v>57</v>
      </c>
      <c r="C73" s="4">
        <v>3</v>
      </c>
      <c r="D73" s="4">
        <v>55</v>
      </c>
      <c r="E73" s="4">
        <v>3.8</v>
      </c>
    </row>
    <row r="74" spans="1:5" ht="15.75" thickBot="1" x14ac:dyDescent="0.3">
      <c r="A74" s="3" t="s">
        <v>121</v>
      </c>
      <c r="B74" s="4" t="s">
        <v>57</v>
      </c>
      <c r="C74" s="4">
        <v>2</v>
      </c>
      <c r="D74" s="4">
        <v>58</v>
      </c>
      <c r="E74" s="4">
        <v>3.72</v>
      </c>
    </row>
    <row r="75" spans="1:5" ht="15.75" thickBot="1" x14ac:dyDescent="0.3">
      <c r="A75" s="3" t="s">
        <v>122</v>
      </c>
      <c r="B75" s="4" t="s">
        <v>57</v>
      </c>
      <c r="C75" s="4">
        <v>9</v>
      </c>
      <c r="D75" s="4">
        <v>71</v>
      </c>
      <c r="E75" s="4">
        <v>3.26</v>
      </c>
    </row>
    <row r="76" spans="1:5" ht="15.75" thickBot="1" x14ac:dyDescent="0.3">
      <c r="A76" s="5" t="s">
        <v>123</v>
      </c>
      <c r="B76" s="6" t="s">
        <v>57</v>
      </c>
      <c r="C76" s="6">
        <v>4</v>
      </c>
      <c r="D76" s="6">
        <v>66</v>
      </c>
      <c r="E76" s="6">
        <v>3.05</v>
      </c>
    </row>
    <row r="77" spans="1:5" ht="15.75" thickBot="1" x14ac:dyDescent="0.3">
      <c r="A77" s="3" t="s">
        <v>32</v>
      </c>
      <c r="B77" s="4" t="s">
        <v>57</v>
      </c>
      <c r="C77" s="4">
        <v>9</v>
      </c>
      <c r="D77" s="4">
        <v>73</v>
      </c>
      <c r="E77" s="4">
        <v>2.54</v>
      </c>
    </row>
    <row r="78" spans="1:5" ht="15.75" thickBot="1" x14ac:dyDescent="0.3">
      <c r="A78" s="3" t="s">
        <v>124</v>
      </c>
      <c r="B78" s="4" t="s">
        <v>57</v>
      </c>
      <c r="C78" s="4">
        <v>7</v>
      </c>
      <c r="D78" s="4">
        <v>68</v>
      </c>
      <c r="E78" s="4">
        <v>2.4300000000000002</v>
      </c>
    </row>
    <row r="79" spans="1:5" ht="15.75" thickBot="1" x14ac:dyDescent="0.3">
      <c r="A79" s="3" t="s">
        <v>125</v>
      </c>
      <c r="B79" s="4" t="s">
        <v>57</v>
      </c>
      <c r="C79" s="4">
        <v>5</v>
      </c>
      <c r="D79" s="4">
        <v>96</v>
      </c>
      <c r="E79" s="4">
        <v>2.1</v>
      </c>
    </row>
    <row r="80" spans="1:5" ht="15.75" thickBot="1" x14ac:dyDescent="0.3">
      <c r="A80" s="3" t="s">
        <v>126</v>
      </c>
      <c r="B80" s="4" t="s">
        <v>57</v>
      </c>
      <c r="C80" s="4">
        <v>2</v>
      </c>
      <c r="D80" s="4">
        <v>18</v>
      </c>
      <c r="E80" s="4">
        <v>1.97</v>
      </c>
    </row>
    <row r="81" spans="1:5" ht="15.75" thickBot="1" x14ac:dyDescent="0.3">
      <c r="A81" s="3" t="s">
        <v>127</v>
      </c>
      <c r="B81" s="4" t="s">
        <v>57</v>
      </c>
      <c r="C81" s="4">
        <v>1</v>
      </c>
      <c r="D81" s="4">
        <v>103</v>
      </c>
      <c r="E81" s="4">
        <v>1.81</v>
      </c>
    </row>
    <row r="82" spans="1:5" ht="15.75" thickBot="1" x14ac:dyDescent="0.3">
      <c r="A82" s="3" t="s">
        <v>128</v>
      </c>
      <c r="B82" s="4" t="s">
        <v>57</v>
      </c>
      <c r="C82" s="4">
        <v>1</v>
      </c>
      <c r="D82" s="4">
        <v>103</v>
      </c>
      <c r="E82" s="4">
        <v>1.81</v>
      </c>
    </row>
    <row r="83" spans="1:5" ht="15.75" thickBot="1" x14ac:dyDescent="0.3">
      <c r="A83" s="3" t="s">
        <v>129</v>
      </c>
      <c r="B83" s="4" t="s">
        <v>57</v>
      </c>
      <c r="C83" s="4">
        <v>2</v>
      </c>
      <c r="D83" s="4">
        <v>40</v>
      </c>
      <c r="E83" s="4">
        <v>1.79</v>
      </c>
    </row>
    <row r="84" spans="1:5" ht="15.75" thickBot="1" x14ac:dyDescent="0.3">
      <c r="A84" s="3" t="s">
        <v>47</v>
      </c>
      <c r="B84" s="4" t="s">
        <v>57</v>
      </c>
      <c r="C84" s="4">
        <v>5</v>
      </c>
      <c r="D84" s="4">
        <v>42</v>
      </c>
      <c r="E84" s="4">
        <v>1.39</v>
      </c>
    </row>
    <row r="85" spans="1:5" ht="15.75" thickBot="1" x14ac:dyDescent="0.3">
      <c r="A85" s="5" t="s">
        <v>130</v>
      </c>
      <c r="B85" s="6" t="s">
        <v>57</v>
      </c>
      <c r="C85" s="6">
        <v>10</v>
      </c>
      <c r="D85" s="6">
        <v>68</v>
      </c>
      <c r="E85" s="6">
        <v>1.35</v>
      </c>
    </row>
    <row r="86" spans="1:5" ht="15.75" thickBot="1" x14ac:dyDescent="0.3">
      <c r="A86" s="3" t="s">
        <v>131</v>
      </c>
      <c r="B86" s="4" t="s">
        <v>57</v>
      </c>
      <c r="C86" s="4">
        <v>1</v>
      </c>
      <c r="D86" s="4">
        <v>30</v>
      </c>
      <c r="E86" s="4">
        <v>1.05</v>
      </c>
    </row>
    <row r="87" spans="1:5" ht="15.75" thickBot="1" x14ac:dyDescent="0.3">
      <c r="A87" s="3" t="s">
        <v>132</v>
      </c>
      <c r="B87" s="4" t="s">
        <v>57</v>
      </c>
      <c r="C87" s="4">
        <v>1</v>
      </c>
      <c r="D87" s="4">
        <v>30</v>
      </c>
      <c r="E87" s="4">
        <v>1.05</v>
      </c>
    </row>
    <row r="88" spans="1:5" ht="15.75" thickBot="1" x14ac:dyDescent="0.3">
      <c r="A88" s="3" t="s">
        <v>133</v>
      </c>
      <c r="B88" s="4" t="s">
        <v>57</v>
      </c>
      <c r="C88" s="4">
        <v>1</v>
      </c>
      <c r="D88" s="4">
        <v>20</v>
      </c>
      <c r="E88" s="4">
        <v>0.96599999999999997</v>
      </c>
    </row>
    <row r="89" spans="1:5" ht="15.75" thickBot="1" x14ac:dyDescent="0.3">
      <c r="A89" s="3" t="s">
        <v>134</v>
      </c>
      <c r="B89" s="4" t="s">
        <v>57</v>
      </c>
      <c r="C89" s="4">
        <v>3</v>
      </c>
      <c r="D89" s="4">
        <v>21</v>
      </c>
      <c r="E89" s="4">
        <v>0.91200000000000003</v>
      </c>
    </row>
    <row r="90" spans="1:5" ht="15.75" thickBot="1" x14ac:dyDescent="0.3">
      <c r="A90" s="3" t="s">
        <v>135</v>
      </c>
      <c r="B90" s="4" t="s">
        <v>57</v>
      </c>
      <c r="C90" s="4">
        <v>2</v>
      </c>
      <c r="D90" s="4">
        <v>12</v>
      </c>
      <c r="E90" s="4">
        <v>0.85</v>
      </c>
    </row>
    <row r="91" spans="1:5" ht="15.75" thickBot="1" x14ac:dyDescent="0.3">
      <c r="A91" s="3" t="s">
        <v>136</v>
      </c>
      <c r="B91" s="4" t="s">
        <v>57</v>
      </c>
      <c r="C91" s="4">
        <v>12</v>
      </c>
      <c r="D91" s="4">
        <v>39</v>
      </c>
      <c r="E91" s="4">
        <v>0.8</v>
      </c>
    </row>
    <row r="92" spans="1:5" ht="15.75" thickBot="1" x14ac:dyDescent="0.3">
      <c r="A92" s="3" t="s">
        <v>137</v>
      </c>
      <c r="B92" s="4" t="s">
        <v>57</v>
      </c>
      <c r="C92" s="4">
        <v>1</v>
      </c>
      <c r="D92" s="4">
        <v>8</v>
      </c>
      <c r="E92" s="4">
        <v>0.79</v>
      </c>
    </row>
    <row r="93" spans="1:5" ht="15.75" thickBot="1" x14ac:dyDescent="0.3">
      <c r="A93" s="3" t="s">
        <v>138</v>
      </c>
      <c r="B93" s="4" t="s">
        <v>57</v>
      </c>
      <c r="C93" s="4">
        <v>1</v>
      </c>
      <c r="D93" s="4">
        <v>10</v>
      </c>
      <c r="E93" s="4">
        <v>0.78</v>
      </c>
    </row>
    <row r="94" spans="1:5" ht="15.75" thickBot="1" x14ac:dyDescent="0.3">
      <c r="A94" s="3" t="s">
        <v>139</v>
      </c>
      <c r="B94" s="4" t="s">
        <v>57</v>
      </c>
      <c r="C94" s="4">
        <v>4</v>
      </c>
      <c r="D94" s="4">
        <v>14</v>
      </c>
      <c r="E94" s="4">
        <v>0.78</v>
      </c>
    </row>
    <row r="95" spans="1:5" ht="15.75" thickBot="1" x14ac:dyDescent="0.3">
      <c r="A95" s="3" t="s">
        <v>140</v>
      </c>
      <c r="B95" s="4" t="s">
        <v>57</v>
      </c>
      <c r="C95" s="4">
        <v>4</v>
      </c>
      <c r="D95" s="4">
        <v>25</v>
      </c>
      <c r="E95" s="4">
        <v>0.7</v>
      </c>
    </row>
    <row r="96" spans="1:5" ht="15.75" thickBot="1" x14ac:dyDescent="0.3">
      <c r="A96" s="3" t="s">
        <v>46</v>
      </c>
      <c r="B96" s="4" t="s">
        <v>57</v>
      </c>
      <c r="C96" s="4">
        <v>2</v>
      </c>
      <c r="D96" s="4">
        <v>23</v>
      </c>
      <c r="E96" s="4">
        <v>0.69</v>
      </c>
    </row>
    <row r="97" spans="1:5" ht="15.75" thickBot="1" x14ac:dyDescent="0.3">
      <c r="A97" s="3" t="s">
        <v>141</v>
      </c>
      <c r="B97" s="4" t="s">
        <v>57</v>
      </c>
      <c r="C97" s="4">
        <v>1</v>
      </c>
      <c r="D97" s="4">
        <v>6</v>
      </c>
      <c r="E97" s="4">
        <v>0.61</v>
      </c>
    </row>
    <row r="98" spans="1:5" ht="15.75" thickBot="1" x14ac:dyDescent="0.3">
      <c r="A98" s="3" t="s">
        <v>142</v>
      </c>
      <c r="B98" s="4" t="s">
        <v>57</v>
      </c>
      <c r="C98" s="4">
        <v>4</v>
      </c>
      <c r="D98" s="4">
        <v>27</v>
      </c>
      <c r="E98" s="4">
        <v>0.57999999999999996</v>
      </c>
    </row>
    <row r="99" spans="1:5" ht="15.75" thickBot="1" x14ac:dyDescent="0.3">
      <c r="A99" s="3" t="s">
        <v>143</v>
      </c>
      <c r="B99" s="4" t="s">
        <v>57</v>
      </c>
      <c r="C99" s="4">
        <v>1</v>
      </c>
      <c r="D99" s="4">
        <v>16</v>
      </c>
      <c r="E99" s="4">
        <v>0.42</v>
      </c>
    </row>
    <row r="100" spans="1:5" ht="15.75" thickBot="1" x14ac:dyDescent="0.3">
      <c r="A100" s="3" t="s">
        <v>144</v>
      </c>
      <c r="B100" s="4" t="s">
        <v>57</v>
      </c>
      <c r="C100" s="4">
        <v>2</v>
      </c>
      <c r="D100" s="4">
        <v>4</v>
      </c>
      <c r="E100" s="4">
        <v>0.37</v>
      </c>
    </row>
    <row r="101" spans="1:5" ht="15.75" thickBot="1" x14ac:dyDescent="0.3">
      <c r="A101" s="3" t="s">
        <v>145</v>
      </c>
      <c r="B101" s="4" t="s">
        <v>57</v>
      </c>
      <c r="C101" s="4">
        <v>1</v>
      </c>
      <c r="D101" s="4">
        <v>10</v>
      </c>
      <c r="E101" s="4">
        <v>0.32</v>
      </c>
    </row>
    <row r="102" spans="1:5" ht="15.75" thickBot="1" x14ac:dyDescent="0.3">
      <c r="A102" s="5" t="s">
        <v>146</v>
      </c>
      <c r="B102" s="6" t="s">
        <v>57</v>
      </c>
      <c r="C102" s="6">
        <v>1</v>
      </c>
      <c r="D102" s="6">
        <v>5</v>
      </c>
      <c r="E102" s="6">
        <v>0.24</v>
      </c>
    </row>
    <row r="103" spans="1:5" ht="15.75" thickBot="1" x14ac:dyDescent="0.3">
      <c r="A103" s="3" t="s">
        <v>147</v>
      </c>
      <c r="B103" s="4" t="s">
        <v>57</v>
      </c>
      <c r="C103" s="4">
        <v>2</v>
      </c>
      <c r="D103" s="4">
        <v>16</v>
      </c>
      <c r="E103" s="4">
        <v>0.2</v>
      </c>
    </row>
    <row r="104" spans="1:5" ht="15.75" thickBot="1" x14ac:dyDescent="0.3">
      <c r="A104" s="3" t="s">
        <v>148</v>
      </c>
      <c r="B104" s="4" t="s">
        <v>57</v>
      </c>
      <c r="C104" s="4">
        <v>9</v>
      </c>
      <c r="D104" s="4">
        <v>14</v>
      </c>
      <c r="E104" s="4">
        <v>0.17</v>
      </c>
    </row>
    <row r="105" spans="1:5" ht="15.75" thickBot="1" x14ac:dyDescent="0.3">
      <c r="A105" s="3" t="s">
        <v>149</v>
      </c>
      <c r="B105" s="4" t="s">
        <v>57</v>
      </c>
      <c r="C105" s="4">
        <v>2</v>
      </c>
      <c r="D105" s="4">
        <v>14</v>
      </c>
      <c r="E105" s="4">
        <v>0.16</v>
      </c>
    </row>
    <row r="106" spans="1:5" ht="15.75" thickBot="1" x14ac:dyDescent="0.3">
      <c r="A106" s="3" t="s">
        <v>150</v>
      </c>
      <c r="B106" s="4" t="s">
        <v>57</v>
      </c>
      <c r="C106" s="4">
        <v>2</v>
      </c>
      <c r="D106" s="4">
        <v>12</v>
      </c>
      <c r="E106" s="4">
        <v>0.13</v>
      </c>
    </row>
    <row r="107" spans="1:5" ht="15.75" thickBot="1" x14ac:dyDescent="0.3">
      <c r="A107" s="3" t="s">
        <v>151</v>
      </c>
      <c r="B107" s="4" t="s">
        <v>57</v>
      </c>
      <c r="C107" s="4">
        <v>3</v>
      </c>
      <c r="D107" s="4">
        <v>17</v>
      </c>
      <c r="E107" s="4">
        <v>0.12</v>
      </c>
    </row>
    <row r="108" spans="1:5" ht="15.75" thickBot="1" x14ac:dyDescent="0.3">
      <c r="A108" s="3" t="s">
        <v>152</v>
      </c>
      <c r="B108" s="4" t="s">
        <v>57</v>
      </c>
      <c r="C108" s="4">
        <v>10</v>
      </c>
      <c r="D108" s="4">
        <v>35</v>
      </c>
      <c r="E108" s="4">
        <v>0.06</v>
      </c>
    </row>
    <row r="109" spans="1:5" ht="15.75" thickBot="1" x14ac:dyDescent="0.3">
      <c r="A109" s="3" t="s">
        <v>153</v>
      </c>
      <c r="B109" s="4" t="s">
        <v>57</v>
      </c>
      <c r="C109" s="4">
        <v>5</v>
      </c>
      <c r="D109" s="4">
        <v>31</v>
      </c>
      <c r="E109" s="4">
        <v>0.05</v>
      </c>
    </row>
    <row r="110" spans="1:5" ht="15.75" thickBot="1" x14ac:dyDescent="0.3">
      <c r="A110" s="3" t="s">
        <v>154</v>
      </c>
      <c r="B110" s="4" t="s">
        <v>57</v>
      </c>
      <c r="C110" s="4">
        <v>1</v>
      </c>
      <c r="D110" s="4">
        <v>7</v>
      </c>
      <c r="E110" s="4">
        <v>0.04</v>
      </c>
    </row>
    <row r="111" spans="1:5" ht="15.75" thickBot="1" x14ac:dyDescent="0.3">
      <c r="A111" s="3" t="s">
        <v>155</v>
      </c>
      <c r="B111" s="4" t="s">
        <v>57</v>
      </c>
      <c r="C111" s="4">
        <v>5</v>
      </c>
      <c r="D111" s="4">
        <v>10</v>
      </c>
      <c r="E111" s="4">
        <v>0.03</v>
      </c>
    </row>
    <row r="112" spans="1:5" ht="15.75" thickBot="1" x14ac:dyDescent="0.3">
      <c r="A112" s="3" t="s">
        <v>156</v>
      </c>
      <c r="B112" s="4" t="s">
        <v>57</v>
      </c>
      <c r="C112" s="4">
        <v>9</v>
      </c>
      <c r="D112" s="4">
        <v>26</v>
      </c>
      <c r="E112" s="4">
        <v>0.03</v>
      </c>
    </row>
    <row r="113" spans="1:5" ht="15.75" thickBot="1" x14ac:dyDescent="0.3">
      <c r="A113" s="3" t="s">
        <v>48</v>
      </c>
      <c r="B113" s="4" t="s">
        <v>57</v>
      </c>
      <c r="C113" s="4">
        <v>6</v>
      </c>
      <c r="D113" s="4">
        <v>14</v>
      </c>
      <c r="E113" s="4">
        <v>0.01</v>
      </c>
    </row>
    <row r="114" spans="1:5" ht="15.75" thickBot="1" x14ac:dyDescent="0.3">
      <c r="A114" s="3" t="s">
        <v>157</v>
      </c>
      <c r="B114" s="4" t="s">
        <v>57</v>
      </c>
      <c r="C114" s="4">
        <v>3</v>
      </c>
      <c r="D114" s="4">
        <v>7</v>
      </c>
      <c r="E114" s="4">
        <v>0.01</v>
      </c>
    </row>
    <row r="115" spans="1:5" ht="15.75" thickBot="1" x14ac:dyDescent="0.3">
      <c r="A115" s="3" t="s">
        <v>158</v>
      </c>
      <c r="B115" s="4" t="s">
        <v>57</v>
      </c>
      <c r="C115" s="4">
        <v>6</v>
      </c>
      <c r="D115" s="4">
        <v>13</v>
      </c>
      <c r="E115" s="4">
        <v>0.01</v>
      </c>
    </row>
    <row r="116" spans="1:5" ht="15.75" thickBot="1" x14ac:dyDescent="0.3">
      <c r="A116" s="3" t="s">
        <v>159</v>
      </c>
      <c r="B116" s="4" t="s">
        <v>57</v>
      </c>
      <c r="C116" s="4">
        <v>4</v>
      </c>
      <c r="D116" s="4">
        <v>12</v>
      </c>
      <c r="E116" s="4">
        <v>0.01</v>
      </c>
    </row>
    <row r="117" spans="1:5" ht="15.75" thickBot="1" x14ac:dyDescent="0.3">
      <c r="A117" s="3" t="s">
        <v>160</v>
      </c>
      <c r="B117" s="4" t="s">
        <v>57</v>
      </c>
      <c r="C117" s="4">
        <v>3</v>
      </c>
      <c r="D117" s="4">
        <v>8</v>
      </c>
      <c r="E117" s="4">
        <v>8.0000000000000002E-3</v>
      </c>
    </row>
    <row r="118" spans="1:5" ht="15.75" thickBot="1" x14ac:dyDescent="0.3">
      <c r="A118" s="3" t="s">
        <v>161</v>
      </c>
      <c r="B118" s="4" t="s">
        <v>57</v>
      </c>
      <c r="C118" s="4">
        <v>2</v>
      </c>
      <c r="D118" s="4">
        <v>4</v>
      </c>
      <c r="E118" s="4">
        <v>7.0000000000000001E-3</v>
      </c>
    </row>
    <row r="119" spans="1:5" ht="15.75" thickBot="1" x14ac:dyDescent="0.3">
      <c r="A119" s="3" t="s">
        <v>162</v>
      </c>
      <c r="B119" s="4" t="s">
        <v>57</v>
      </c>
      <c r="C119" s="4">
        <v>1</v>
      </c>
      <c r="D119" s="4">
        <v>7</v>
      </c>
      <c r="E119" s="4">
        <v>7.0000000000000001E-3</v>
      </c>
    </row>
    <row r="120" spans="1:5" ht="15.75" thickBot="1" x14ac:dyDescent="0.3">
      <c r="A120" s="3" t="s">
        <v>163</v>
      </c>
      <c r="B120" s="4" t="s">
        <v>57</v>
      </c>
      <c r="C120" s="4">
        <v>2</v>
      </c>
      <c r="D120" s="4">
        <v>6</v>
      </c>
      <c r="E120" s="4">
        <v>6.0000000000000001E-3</v>
      </c>
    </row>
    <row r="121" spans="1:5" ht="15.75" thickBot="1" x14ac:dyDescent="0.3">
      <c r="A121" s="3" t="s">
        <v>164</v>
      </c>
      <c r="B121" s="4" t="s">
        <v>57</v>
      </c>
      <c r="C121" s="4">
        <v>2</v>
      </c>
      <c r="D121" s="4">
        <v>6</v>
      </c>
      <c r="E121" s="4">
        <v>6.0000000000000001E-3</v>
      </c>
    </row>
    <row r="122" spans="1:5" ht="15.75" thickBot="1" x14ac:dyDescent="0.3">
      <c r="A122" s="3" t="s">
        <v>165</v>
      </c>
      <c r="B122" s="4" t="s">
        <v>57</v>
      </c>
      <c r="C122" s="4">
        <v>1</v>
      </c>
      <c r="D122" s="4">
        <v>4</v>
      </c>
      <c r="E122" s="4">
        <v>4.0000000000000001E-3</v>
      </c>
    </row>
    <row r="123" spans="1:5" ht="15.75" thickBot="1" x14ac:dyDescent="0.3">
      <c r="A123" s="3" t="s">
        <v>166</v>
      </c>
      <c r="B123" s="4" t="s">
        <v>57</v>
      </c>
      <c r="C123" s="4">
        <v>1</v>
      </c>
      <c r="D123" s="4">
        <v>4</v>
      </c>
      <c r="E123" s="4">
        <v>4.0000000000000001E-3</v>
      </c>
    </row>
    <row r="124" spans="1:5" ht="15.75" thickBot="1" x14ac:dyDescent="0.3">
      <c r="A124" s="3" t="s">
        <v>167</v>
      </c>
      <c r="B124" s="4" t="s">
        <v>57</v>
      </c>
      <c r="C124" s="4">
        <v>1</v>
      </c>
      <c r="D124" s="4">
        <v>4</v>
      </c>
      <c r="E124" s="4">
        <v>4.0000000000000001E-3</v>
      </c>
    </row>
    <row r="125" spans="1:5" ht="15.75" thickBot="1" x14ac:dyDescent="0.3">
      <c r="A125" s="3" t="s">
        <v>168</v>
      </c>
      <c r="B125" s="4" t="s">
        <v>57</v>
      </c>
      <c r="C125" s="4">
        <v>1</v>
      </c>
      <c r="D125" s="4">
        <v>4</v>
      </c>
      <c r="E125" s="4">
        <v>4.0000000000000001E-3</v>
      </c>
    </row>
    <row r="126" spans="1:5" ht="15.75" thickBot="1" x14ac:dyDescent="0.3">
      <c r="A126" s="3" t="s">
        <v>169</v>
      </c>
      <c r="B126" s="4" t="s">
        <v>57</v>
      </c>
      <c r="C126" s="4">
        <v>1</v>
      </c>
      <c r="D126" s="4">
        <v>4</v>
      </c>
      <c r="E126" s="4">
        <v>4.0000000000000001E-3</v>
      </c>
    </row>
    <row r="127" spans="1:5" ht="15.75" thickBot="1" x14ac:dyDescent="0.3">
      <c r="A127" s="3" t="s">
        <v>42</v>
      </c>
      <c r="B127" s="4" t="s">
        <v>57</v>
      </c>
      <c r="C127" s="4">
        <v>1</v>
      </c>
      <c r="D127" s="4">
        <v>4</v>
      </c>
      <c r="E127" s="4">
        <v>4.0000000000000001E-3</v>
      </c>
    </row>
    <row r="128" spans="1:5" ht="15.75" thickBot="1" x14ac:dyDescent="0.3">
      <c r="A128" s="3" t="s">
        <v>170</v>
      </c>
      <c r="B128" s="4" t="s">
        <v>57</v>
      </c>
      <c r="C128" s="4">
        <v>1</v>
      </c>
      <c r="D128" s="4">
        <v>3</v>
      </c>
      <c r="E128" s="4">
        <v>3.0000000000000001E-3</v>
      </c>
    </row>
    <row r="129" spans="1:5" ht="15.75" thickBot="1" x14ac:dyDescent="0.3">
      <c r="A129" s="3" t="s">
        <v>171</v>
      </c>
      <c r="B129" s="4" t="s">
        <v>57</v>
      </c>
      <c r="C129" s="4">
        <v>1</v>
      </c>
      <c r="D129" s="4">
        <v>2</v>
      </c>
      <c r="E129" s="4">
        <v>2E-3</v>
      </c>
    </row>
    <row r="130" spans="1:5" ht="15.75" thickBot="1" x14ac:dyDescent="0.3">
      <c r="A130" s="3" t="s">
        <v>172</v>
      </c>
      <c r="B130" s="4" t="s">
        <v>57</v>
      </c>
      <c r="C130" s="4">
        <v>1</v>
      </c>
      <c r="D130" s="4">
        <v>2</v>
      </c>
      <c r="E130" s="4">
        <v>2E-3</v>
      </c>
    </row>
    <row r="131" spans="1:5" ht="15.75" thickBot="1" x14ac:dyDescent="0.3">
      <c r="A131" s="3" t="s">
        <v>173</v>
      </c>
      <c r="B131" s="4" t="s">
        <v>57</v>
      </c>
      <c r="C131" s="4">
        <v>1</v>
      </c>
      <c r="D131" s="4">
        <v>2</v>
      </c>
      <c r="E131" s="4">
        <v>2E-3</v>
      </c>
    </row>
    <row r="132" spans="1:5" ht="15.75" thickBot="1" x14ac:dyDescent="0.3">
      <c r="A132" s="3" t="s">
        <v>174</v>
      </c>
      <c r="B132" s="4" t="s">
        <v>57</v>
      </c>
      <c r="C132" s="4">
        <v>1</v>
      </c>
      <c r="D132" s="4">
        <v>2</v>
      </c>
      <c r="E132" s="4">
        <v>2E-3</v>
      </c>
    </row>
    <row r="133" spans="1:5" ht="15.75" thickBot="1" x14ac:dyDescent="0.3">
      <c r="A133" s="3" t="s">
        <v>175</v>
      </c>
      <c r="B133" s="4" t="s">
        <v>57</v>
      </c>
      <c r="C133" s="4">
        <v>1</v>
      </c>
      <c r="D133" s="4">
        <v>1</v>
      </c>
      <c r="E133" s="4">
        <v>1E-3</v>
      </c>
    </row>
    <row r="134" spans="1:5" ht="15.75" thickBot="1" x14ac:dyDescent="0.3">
      <c r="A134" s="3" t="s">
        <v>176</v>
      </c>
      <c r="B134" s="4" t="s">
        <v>57</v>
      </c>
      <c r="C134" s="4">
        <v>1</v>
      </c>
      <c r="D134" s="4">
        <v>1</v>
      </c>
      <c r="E134" s="4">
        <v>1E-3</v>
      </c>
    </row>
    <row r="135" spans="1:5" ht="15.75" thickBot="1" x14ac:dyDescent="0.3">
      <c r="A135" s="3" t="s">
        <v>177</v>
      </c>
      <c r="B135" s="4" t="s">
        <v>57</v>
      </c>
      <c r="C135" s="4">
        <v>1</v>
      </c>
      <c r="D135" s="4">
        <v>1</v>
      </c>
      <c r="E135" s="4">
        <v>1E-3</v>
      </c>
    </row>
    <row r="136" spans="1:5" ht="15.75" thickBot="1" x14ac:dyDescent="0.3">
      <c r="A136" s="3" t="s">
        <v>178</v>
      </c>
      <c r="B136" s="4" t="s">
        <v>57</v>
      </c>
      <c r="C136" s="4">
        <v>1</v>
      </c>
      <c r="D136" s="4">
        <v>1</v>
      </c>
      <c r="E136" s="4">
        <v>1E-3</v>
      </c>
    </row>
    <row r="137" spans="1:5" ht="15.75" thickBot="1" x14ac:dyDescent="0.3">
      <c r="A137" s="3" t="s">
        <v>179</v>
      </c>
      <c r="B137" s="4" t="s">
        <v>57</v>
      </c>
      <c r="C137" s="4">
        <v>1</v>
      </c>
      <c r="D137" s="4">
        <v>1</v>
      </c>
      <c r="E137" s="4">
        <v>1E-3</v>
      </c>
    </row>
    <row r="138" spans="1:5" ht="15.75" thickBot="1" x14ac:dyDescent="0.3">
      <c r="A138" s="3" t="s">
        <v>180</v>
      </c>
      <c r="B138" s="4" t="s">
        <v>57</v>
      </c>
      <c r="C138" s="4">
        <v>1</v>
      </c>
      <c r="D138" s="4">
        <v>1</v>
      </c>
      <c r="E138" s="4">
        <v>1E-3</v>
      </c>
    </row>
    <row r="139" spans="1:5" ht="15.75" thickBot="1" x14ac:dyDescent="0.3">
      <c r="A139" s="3" t="s">
        <v>181</v>
      </c>
      <c r="B139" s="4" t="s">
        <v>57</v>
      </c>
      <c r="C139" s="4">
        <v>1</v>
      </c>
      <c r="D139" s="4">
        <v>1</v>
      </c>
      <c r="E139" s="4">
        <v>1E-3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F408-2012-4859-B112-C053246543BE}">
  <dimension ref="A1:L18"/>
  <sheetViews>
    <sheetView workbookViewId="0"/>
  </sheetViews>
  <sheetFormatPr defaultRowHeight="15" x14ac:dyDescent="0.25"/>
  <cols>
    <col min="1" max="1" width="9.140625" style="19"/>
    <col min="2" max="2" width="23.5703125" bestFit="1" customWidth="1"/>
    <col min="3" max="10" width="14.42578125" customWidth="1"/>
    <col min="11" max="11" width="9.42578125" bestFit="1" customWidth="1"/>
  </cols>
  <sheetData>
    <row r="1" spans="1:12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  <c r="K1" s="17" t="s">
        <v>237</v>
      </c>
    </row>
    <row r="2" spans="1:12" x14ac:dyDescent="0.25">
      <c r="A2" s="37">
        <v>1</v>
      </c>
      <c r="B2" s="15" t="s">
        <v>43</v>
      </c>
      <c r="C2" s="26">
        <v>122.60599999999999</v>
      </c>
      <c r="D2" s="27">
        <v>12677617</v>
      </c>
      <c r="E2" s="27">
        <v>134</v>
      </c>
      <c r="F2" s="28" t="s">
        <v>14</v>
      </c>
      <c r="G2" s="27">
        <v>61251</v>
      </c>
      <c r="H2" s="15"/>
      <c r="I2" s="26">
        <f t="shared" ref="I2:I18" si="0">((C2*80000+D2)+(G2*200))/1000000*F2</f>
        <v>14.936607710000001</v>
      </c>
      <c r="J2" s="29">
        <f>I2*1000</f>
        <v>14936.60771</v>
      </c>
      <c r="K2" s="29">
        <f>J2/0.87</f>
        <v>17168.514609195401</v>
      </c>
      <c r="L2" s="23"/>
    </row>
    <row r="3" spans="1:12" x14ac:dyDescent="0.25">
      <c r="A3" s="37">
        <v>2</v>
      </c>
      <c r="B3" s="15" t="s">
        <v>47</v>
      </c>
      <c r="C3" s="26">
        <v>99.983000000000004</v>
      </c>
      <c r="D3" s="27">
        <v>13338386</v>
      </c>
      <c r="E3" s="27">
        <v>174</v>
      </c>
      <c r="F3" s="28" t="s">
        <v>18</v>
      </c>
      <c r="G3" s="27">
        <v>55544</v>
      </c>
      <c r="H3" s="15"/>
      <c r="I3" s="26">
        <f t="shared" si="0"/>
        <v>13.627246919999997</v>
      </c>
      <c r="J3" s="29">
        <f>I3*1000</f>
        <v>13627.246919999998</v>
      </c>
      <c r="K3" s="29">
        <f>J3/0.87</f>
        <v>15663.50220689655</v>
      </c>
      <c r="L3" s="23"/>
    </row>
    <row r="4" spans="1:12" x14ac:dyDescent="0.25">
      <c r="A4" s="37">
        <v>3</v>
      </c>
      <c r="B4" s="15" t="s">
        <v>49</v>
      </c>
      <c r="C4" s="26">
        <v>71.081000000000003</v>
      </c>
      <c r="D4" s="27">
        <v>13084806</v>
      </c>
      <c r="E4" s="27">
        <v>135</v>
      </c>
      <c r="F4" s="28" t="s">
        <v>195</v>
      </c>
      <c r="G4" s="27">
        <v>52486</v>
      </c>
      <c r="H4" s="15"/>
      <c r="I4" s="26">
        <f t="shared" si="0"/>
        <v>12.00007926</v>
      </c>
      <c r="J4" s="29">
        <f>I4*1000</f>
        <v>12000.07926</v>
      </c>
      <c r="K4" s="29">
        <f>J4/0.87</f>
        <v>13793.194551724138</v>
      </c>
      <c r="L4" s="23"/>
    </row>
    <row r="5" spans="1:12" x14ac:dyDescent="0.25">
      <c r="A5" s="23">
        <v>4</v>
      </c>
      <c r="B5" s="35" t="s">
        <v>36</v>
      </c>
      <c r="C5" s="31">
        <v>129.678</v>
      </c>
      <c r="D5" s="32">
        <v>8398317</v>
      </c>
      <c r="E5" s="32">
        <v>118</v>
      </c>
      <c r="F5" s="33" t="s">
        <v>14</v>
      </c>
      <c r="G5" s="32">
        <v>36425</v>
      </c>
      <c r="H5" s="35"/>
      <c r="I5" s="36">
        <f t="shared" si="0"/>
        <v>11.204749509999999</v>
      </c>
      <c r="J5" s="34"/>
      <c r="K5" s="25"/>
      <c r="L5" s="23"/>
    </row>
    <row r="6" spans="1:12" x14ac:dyDescent="0.25">
      <c r="A6" s="23">
        <v>5</v>
      </c>
      <c r="B6" s="35" t="s">
        <v>111</v>
      </c>
      <c r="C6" s="31">
        <v>70.615000000000009</v>
      </c>
      <c r="D6" s="32">
        <v>10948984</v>
      </c>
      <c r="E6" s="32">
        <v>139</v>
      </c>
      <c r="F6" s="33" t="s">
        <v>29</v>
      </c>
      <c r="G6" s="32">
        <v>52753</v>
      </c>
      <c r="H6" s="35"/>
      <c r="I6" s="36">
        <f t="shared" si="0"/>
        <v>10.8595136</v>
      </c>
      <c r="J6" s="34"/>
      <c r="K6" s="25"/>
      <c r="L6" s="23"/>
    </row>
    <row r="7" spans="1:12" x14ac:dyDescent="0.25">
      <c r="A7" s="23">
        <v>6</v>
      </c>
      <c r="B7" s="35" t="s">
        <v>35</v>
      </c>
      <c r="C7" s="31">
        <v>71.884</v>
      </c>
      <c r="D7" s="32">
        <v>7741297</v>
      </c>
      <c r="E7" s="32">
        <v>134</v>
      </c>
      <c r="F7" s="33" t="s">
        <v>200</v>
      </c>
      <c r="G7" s="32">
        <v>47562</v>
      </c>
      <c r="H7" s="35"/>
      <c r="I7" s="36">
        <f t="shared" si="0"/>
        <v>10.35198765</v>
      </c>
      <c r="J7" s="34"/>
      <c r="K7" s="25"/>
      <c r="L7" s="23"/>
    </row>
    <row r="8" spans="1:12" x14ac:dyDescent="0.25">
      <c r="A8" s="23">
        <v>7</v>
      </c>
      <c r="B8" s="35" t="s">
        <v>34</v>
      </c>
      <c r="C8" s="31">
        <v>79.239999999999995</v>
      </c>
      <c r="D8" s="32">
        <v>11063299</v>
      </c>
      <c r="E8" s="32">
        <v>136</v>
      </c>
      <c r="F8" s="33" t="s">
        <v>200</v>
      </c>
      <c r="G8" s="32">
        <v>25825</v>
      </c>
      <c r="H8" s="35"/>
      <c r="I8" s="36">
        <f t="shared" si="0"/>
        <v>10.155374550000001</v>
      </c>
      <c r="J8" s="34"/>
      <c r="K8" s="25"/>
      <c r="L8" s="23"/>
    </row>
    <row r="9" spans="1:12" x14ac:dyDescent="0.25">
      <c r="A9" s="23">
        <v>8</v>
      </c>
      <c r="B9" s="35" t="s">
        <v>40</v>
      </c>
      <c r="C9" s="31">
        <v>60.81</v>
      </c>
      <c r="D9" s="32">
        <v>7485129</v>
      </c>
      <c r="E9" s="32">
        <v>89</v>
      </c>
      <c r="F9" s="33" t="s">
        <v>29</v>
      </c>
      <c r="G9" s="32">
        <v>30981</v>
      </c>
      <c r="H9" s="35"/>
      <c r="I9" s="36">
        <f t="shared" si="0"/>
        <v>7.4184516000000009</v>
      </c>
      <c r="J9" s="34"/>
      <c r="K9" s="25"/>
      <c r="L9" s="23"/>
    </row>
    <row r="10" spans="1:12" x14ac:dyDescent="0.25">
      <c r="A10" s="59">
        <v>9</v>
      </c>
      <c r="B10" s="60" t="s">
        <v>33</v>
      </c>
      <c r="C10" s="61">
        <v>43.363</v>
      </c>
      <c r="D10" s="62">
        <v>3522770</v>
      </c>
      <c r="E10" s="62">
        <v>47</v>
      </c>
      <c r="F10" s="63" t="s">
        <v>9</v>
      </c>
      <c r="G10" s="62">
        <v>14878</v>
      </c>
      <c r="H10" s="60"/>
      <c r="I10" s="61">
        <f t="shared" si="0"/>
        <v>3.8872898999999999</v>
      </c>
      <c r="J10" s="64"/>
      <c r="K10" s="64">
        <v>2000</v>
      </c>
      <c r="L10" s="23"/>
    </row>
    <row r="11" spans="1:12" x14ac:dyDescent="0.25">
      <c r="A11" s="23">
        <v>10</v>
      </c>
      <c r="B11" s="35" t="s">
        <v>71</v>
      </c>
      <c r="C11" s="31">
        <v>37.942</v>
      </c>
      <c r="D11" s="32">
        <v>3452497</v>
      </c>
      <c r="E11" s="32">
        <v>36</v>
      </c>
      <c r="F11" s="33" t="s">
        <v>196</v>
      </c>
      <c r="G11" s="32">
        <v>13770</v>
      </c>
      <c r="H11" s="35"/>
      <c r="I11" s="36">
        <f t="shared" si="0"/>
        <v>3.4194870899999996</v>
      </c>
      <c r="J11" s="34"/>
      <c r="K11" s="25"/>
      <c r="L11" s="23"/>
    </row>
    <row r="12" spans="1:12" x14ac:dyDescent="0.25">
      <c r="A12" s="23">
        <v>11</v>
      </c>
      <c r="B12" s="35" t="s">
        <v>235</v>
      </c>
      <c r="C12" s="31">
        <v>51.552999999999997</v>
      </c>
      <c r="D12" s="32">
        <v>2480309</v>
      </c>
      <c r="E12" s="32">
        <v>32</v>
      </c>
      <c r="F12" s="33" t="s">
        <v>11</v>
      </c>
      <c r="G12" s="32">
        <v>9340</v>
      </c>
      <c r="H12" s="35"/>
      <c r="I12" s="36">
        <f t="shared" si="0"/>
        <v>3.2195686200000004</v>
      </c>
      <c r="J12" s="34"/>
      <c r="K12" s="25"/>
      <c r="L12" s="23"/>
    </row>
    <row r="13" spans="1:12" x14ac:dyDescent="0.25">
      <c r="A13" s="23">
        <v>12</v>
      </c>
      <c r="B13" s="35" t="s">
        <v>241</v>
      </c>
      <c r="C13" s="31">
        <v>21.769000000000002</v>
      </c>
      <c r="D13" s="32">
        <v>1091182</v>
      </c>
      <c r="E13" s="32">
        <v>16</v>
      </c>
      <c r="F13" s="33" t="s">
        <v>29</v>
      </c>
      <c r="G13" s="32">
        <v>11731</v>
      </c>
      <c r="H13" s="35"/>
      <c r="I13" s="36">
        <f t="shared" si="0"/>
        <v>2.0715607999999999</v>
      </c>
      <c r="J13" s="34"/>
      <c r="K13" s="25"/>
      <c r="L13" s="23"/>
    </row>
    <row r="14" spans="1:12" x14ac:dyDescent="0.25">
      <c r="A14" s="23">
        <v>13</v>
      </c>
      <c r="B14" s="35" t="s">
        <v>45</v>
      </c>
      <c r="C14" s="31">
        <v>17.739000000000001</v>
      </c>
      <c r="D14" s="32">
        <v>1167116</v>
      </c>
      <c r="E14" s="32">
        <v>18</v>
      </c>
      <c r="F14" s="33" t="s">
        <v>195</v>
      </c>
      <c r="G14" s="32">
        <v>4145</v>
      </c>
      <c r="H14" s="35"/>
      <c r="I14" s="36">
        <f t="shared" si="0"/>
        <v>1.4002467599999999</v>
      </c>
      <c r="J14" s="34"/>
      <c r="K14" s="25"/>
      <c r="L14" s="23"/>
    </row>
    <row r="15" spans="1:12" x14ac:dyDescent="0.25">
      <c r="A15" s="37">
        <v>14</v>
      </c>
      <c r="B15" s="15" t="s">
        <v>239</v>
      </c>
      <c r="C15" s="26">
        <v>6.49</v>
      </c>
      <c r="D15" s="27">
        <v>1180795</v>
      </c>
      <c r="E15" s="27">
        <v>13</v>
      </c>
      <c r="F15" s="28" t="s">
        <v>18</v>
      </c>
      <c r="G15" s="27">
        <v>3406</v>
      </c>
      <c r="H15" s="15"/>
      <c r="I15" s="26">
        <f t="shared" si="0"/>
        <v>1.0001019</v>
      </c>
      <c r="J15" s="29">
        <f>I15*1000</f>
        <v>1000.1019</v>
      </c>
      <c r="K15" s="29">
        <f>J15/0.87</f>
        <v>1149.5424137931034</v>
      </c>
      <c r="L15" s="23"/>
    </row>
    <row r="16" spans="1:12" x14ac:dyDescent="0.25">
      <c r="A16" s="37">
        <v>15</v>
      </c>
      <c r="B16" s="15" t="s">
        <v>231</v>
      </c>
      <c r="C16" s="26">
        <v>12.394</v>
      </c>
      <c r="D16" s="27">
        <v>584034</v>
      </c>
      <c r="E16" s="27">
        <v>8</v>
      </c>
      <c r="F16" s="28" t="s">
        <v>9</v>
      </c>
      <c r="G16" s="27">
        <v>3962</v>
      </c>
      <c r="H16" s="15"/>
      <c r="I16" s="26">
        <f t="shared" si="0"/>
        <v>0.92350206000000012</v>
      </c>
      <c r="J16" s="29">
        <f>I16*1000</f>
        <v>923.50206000000014</v>
      </c>
      <c r="K16" s="29">
        <f>J16/0.87</f>
        <v>1061.4966206896554</v>
      </c>
      <c r="L16" s="23"/>
    </row>
    <row r="17" spans="1:12" x14ac:dyDescent="0.25">
      <c r="A17" s="23">
        <v>16</v>
      </c>
      <c r="B17" s="35" t="s">
        <v>232</v>
      </c>
      <c r="C17" s="31">
        <v>3.5090000000000003</v>
      </c>
      <c r="D17" s="32">
        <v>505901</v>
      </c>
      <c r="E17" s="32">
        <v>8</v>
      </c>
      <c r="F17" s="33" t="s">
        <v>195</v>
      </c>
      <c r="G17" s="32">
        <v>1354</v>
      </c>
      <c r="H17" s="35"/>
      <c r="I17" s="36">
        <f t="shared" si="0"/>
        <v>0.43354260999999994</v>
      </c>
      <c r="J17" s="34"/>
      <c r="K17" s="25"/>
      <c r="L17" s="23"/>
    </row>
    <row r="18" spans="1:12" x14ac:dyDescent="0.25">
      <c r="A18" s="23">
        <v>17</v>
      </c>
      <c r="B18" s="35" t="s">
        <v>225</v>
      </c>
      <c r="C18" s="31">
        <v>0.22700000000000001</v>
      </c>
      <c r="D18" s="32">
        <v>323451</v>
      </c>
      <c r="E18" s="32">
        <v>5</v>
      </c>
      <c r="F18" s="33" t="s">
        <v>197</v>
      </c>
      <c r="G18" s="32">
        <v>1550</v>
      </c>
      <c r="H18" s="35"/>
      <c r="I18" s="36">
        <f t="shared" si="0"/>
        <v>0.21503163000000003</v>
      </c>
      <c r="J18" s="34"/>
      <c r="K18" s="25"/>
      <c r="L18" s="23"/>
    </row>
  </sheetData>
  <sortState xmlns:xlrd2="http://schemas.microsoft.com/office/spreadsheetml/2017/richdata2" ref="A2:K18">
    <sortCondition descending="1" ref="K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5506-D2E7-4ED5-B6AC-85E6887957C8}">
  <dimension ref="A1:L19"/>
  <sheetViews>
    <sheetView workbookViewId="0"/>
  </sheetViews>
  <sheetFormatPr defaultRowHeight="15" x14ac:dyDescent="0.25"/>
  <cols>
    <col min="1" max="1" width="9.140625" style="19"/>
    <col min="2" max="2" width="23.5703125" bestFit="1" customWidth="1"/>
    <col min="3" max="10" width="14.42578125" customWidth="1"/>
    <col min="11" max="11" width="9.42578125" bestFit="1" customWidth="1"/>
  </cols>
  <sheetData>
    <row r="1" spans="1:12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  <c r="K1" s="17" t="s">
        <v>237</v>
      </c>
    </row>
    <row r="2" spans="1:12" x14ac:dyDescent="0.25">
      <c r="A2" s="37">
        <v>1</v>
      </c>
      <c r="B2" s="15" t="s">
        <v>49</v>
      </c>
      <c r="C2" s="26">
        <v>65.040000000000006</v>
      </c>
      <c r="D2" s="27">
        <v>7007358</v>
      </c>
      <c r="E2" s="27">
        <v>81</v>
      </c>
      <c r="F2" s="28" t="s">
        <v>210</v>
      </c>
      <c r="G2" s="27">
        <v>27348</v>
      </c>
      <c r="H2" s="15"/>
      <c r="I2" s="26">
        <f t="shared" ref="I2:I19" si="0">((C2*80000+D2)+(G2*200))/1000000*F2</f>
        <v>8.1328726800000002</v>
      </c>
      <c r="J2" s="29">
        <f>I2*1000</f>
        <v>8132.8726800000004</v>
      </c>
      <c r="K2" s="29">
        <f>J2/0.87</f>
        <v>9348.1295172413793</v>
      </c>
      <c r="L2" s="23"/>
    </row>
    <row r="3" spans="1:12" x14ac:dyDescent="0.25">
      <c r="A3" s="37">
        <v>2</v>
      </c>
      <c r="B3" s="15" t="s">
        <v>34</v>
      </c>
      <c r="C3" s="26">
        <v>25.614999999999998</v>
      </c>
      <c r="D3" s="27">
        <v>6182541</v>
      </c>
      <c r="E3" s="27">
        <v>94</v>
      </c>
      <c r="F3" s="28" t="s">
        <v>207</v>
      </c>
      <c r="G3" s="27">
        <v>21429</v>
      </c>
      <c r="H3" s="15"/>
      <c r="I3" s="26">
        <f t="shared" si="0"/>
        <v>6.63429673</v>
      </c>
      <c r="J3" s="29">
        <f>I3*1000</f>
        <v>6634.29673</v>
      </c>
      <c r="K3" s="29">
        <f>J3/0.87</f>
        <v>7625.6284252873565</v>
      </c>
      <c r="L3" s="23"/>
    </row>
    <row r="4" spans="1:12" x14ac:dyDescent="0.25">
      <c r="A4" s="37">
        <v>3</v>
      </c>
      <c r="B4" s="15" t="s">
        <v>47</v>
      </c>
      <c r="C4" s="26">
        <v>50.99</v>
      </c>
      <c r="D4" s="27">
        <v>5476895</v>
      </c>
      <c r="E4" s="27">
        <v>80</v>
      </c>
      <c r="F4" s="28" t="s">
        <v>16</v>
      </c>
      <c r="G4" s="27">
        <v>14239</v>
      </c>
      <c r="H4" s="15"/>
      <c r="I4" s="26">
        <f t="shared" si="0"/>
        <v>5.4577138000000005</v>
      </c>
      <c r="J4" s="29">
        <f>I4*1000</f>
        <v>5457.7138000000004</v>
      </c>
      <c r="K4" s="29">
        <f>J4/0.87</f>
        <v>6273.2342528735635</v>
      </c>
      <c r="L4" s="23"/>
    </row>
    <row r="5" spans="1:12" x14ac:dyDescent="0.25">
      <c r="A5" s="23">
        <v>4</v>
      </c>
      <c r="B5" s="35" t="s">
        <v>36</v>
      </c>
      <c r="C5" s="31">
        <v>39.353999999999999</v>
      </c>
      <c r="D5" s="32">
        <v>4438726</v>
      </c>
      <c r="E5" s="32">
        <v>84</v>
      </c>
      <c r="F5" s="33" t="s">
        <v>27</v>
      </c>
      <c r="G5" s="32">
        <v>18723</v>
      </c>
      <c r="H5" s="35"/>
      <c r="I5" s="36">
        <f t="shared" si="0"/>
        <v>5.4391900799999995</v>
      </c>
      <c r="J5" s="34"/>
      <c r="K5" s="25"/>
      <c r="L5" s="23"/>
    </row>
    <row r="6" spans="1:12" x14ac:dyDescent="0.25">
      <c r="A6" s="23">
        <v>5</v>
      </c>
      <c r="B6" s="35" t="s">
        <v>43</v>
      </c>
      <c r="C6" s="31">
        <v>41.54</v>
      </c>
      <c r="D6" s="32">
        <v>4950051</v>
      </c>
      <c r="E6" s="32">
        <v>68</v>
      </c>
      <c r="F6" s="33" t="s">
        <v>14</v>
      </c>
      <c r="G6" s="32">
        <v>18799</v>
      </c>
      <c r="H6" s="35"/>
      <c r="I6" s="36">
        <f t="shared" si="0"/>
        <v>5.1742119300000002</v>
      </c>
      <c r="J6" s="34"/>
      <c r="K6" s="25"/>
      <c r="L6" s="23"/>
    </row>
    <row r="7" spans="1:12" x14ac:dyDescent="0.25">
      <c r="A7" s="23">
        <v>6</v>
      </c>
      <c r="B7" s="35" t="s">
        <v>35</v>
      </c>
      <c r="C7" s="31">
        <v>26.055</v>
      </c>
      <c r="D7" s="32">
        <v>3537752</v>
      </c>
      <c r="E7" s="32">
        <v>62</v>
      </c>
      <c r="F7" s="33" t="s">
        <v>16</v>
      </c>
      <c r="G7" s="32">
        <v>24064</v>
      </c>
      <c r="H7" s="35"/>
      <c r="I7" s="36">
        <f t="shared" si="0"/>
        <v>4.5913788799999997</v>
      </c>
      <c r="J7" s="34"/>
      <c r="K7" s="25"/>
      <c r="L7" s="23"/>
    </row>
    <row r="8" spans="1:12" x14ac:dyDescent="0.25">
      <c r="A8" s="23">
        <v>7</v>
      </c>
      <c r="B8" s="35" t="s">
        <v>40</v>
      </c>
      <c r="C8" s="31">
        <v>19.751000000000001</v>
      </c>
      <c r="D8" s="32">
        <v>5364447</v>
      </c>
      <c r="E8" s="32">
        <v>63</v>
      </c>
      <c r="F8" s="33" t="s">
        <v>16</v>
      </c>
      <c r="G8" s="32">
        <v>13147</v>
      </c>
      <c r="H8" s="35"/>
      <c r="I8" s="36">
        <f t="shared" si="0"/>
        <v>4.2125278799999997</v>
      </c>
      <c r="J8" s="34"/>
      <c r="K8" s="25"/>
      <c r="L8" s="23"/>
    </row>
    <row r="9" spans="1:12" x14ac:dyDescent="0.25">
      <c r="A9" s="59">
        <v>8</v>
      </c>
      <c r="B9" s="60" t="s">
        <v>45</v>
      </c>
      <c r="C9" s="61">
        <v>24.234999999999999</v>
      </c>
      <c r="D9" s="62">
        <v>1280451</v>
      </c>
      <c r="E9" s="62">
        <v>23</v>
      </c>
      <c r="F9" s="63" t="s">
        <v>16</v>
      </c>
      <c r="G9" s="62">
        <v>5540</v>
      </c>
      <c r="H9" s="60"/>
      <c r="I9" s="61">
        <f t="shared" si="0"/>
        <v>1.9039904400000003</v>
      </c>
      <c r="J9" s="64"/>
      <c r="K9" s="64">
        <v>2000</v>
      </c>
      <c r="L9" s="23"/>
    </row>
    <row r="10" spans="1:12" x14ac:dyDescent="0.25">
      <c r="A10" s="23">
        <v>9</v>
      </c>
      <c r="B10" s="35" t="s">
        <v>235</v>
      </c>
      <c r="C10" s="31">
        <v>24.626999999999999</v>
      </c>
      <c r="D10" s="32">
        <v>1557219</v>
      </c>
      <c r="E10" s="32">
        <v>25</v>
      </c>
      <c r="F10" s="33" t="s">
        <v>18</v>
      </c>
      <c r="G10" s="32">
        <v>4624</v>
      </c>
      <c r="H10" s="35"/>
      <c r="I10" s="36">
        <f t="shared" si="0"/>
        <v>1.86991518</v>
      </c>
      <c r="J10" s="34"/>
      <c r="K10" s="25"/>
      <c r="L10" s="23"/>
    </row>
    <row r="11" spans="1:12" x14ac:dyDescent="0.25">
      <c r="A11" s="23">
        <v>10</v>
      </c>
      <c r="B11" s="35" t="s">
        <v>33</v>
      </c>
      <c r="C11" s="31">
        <v>22.506</v>
      </c>
      <c r="D11" s="32">
        <v>1649919</v>
      </c>
      <c r="E11" s="32">
        <v>28</v>
      </c>
      <c r="F11" s="33" t="s">
        <v>196</v>
      </c>
      <c r="G11" s="32">
        <v>5688</v>
      </c>
      <c r="H11" s="35"/>
      <c r="I11" s="36">
        <f t="shared" si="0"/>
        <v>1.69755963</v>
      </c>
      <c r="J11" s="34"/>
      <c r="K11" s="25"/>
      <c r="L11" s="23"/>
    </row>
    <row r="12" spans="1:12" x14ac:dyDescent="0.25">
      <c r="A12" s="23">
        <v>11</v>
      </c>
      <c r="B12" s="35" t="s">
        <v>111</v>
      </c>
      <c r="C12" s="31">
        <v>0.52700000000000002</v>
      </c>
      <c r="D12" s="32">
        <v>2617926</v>
      </c>
      <c r="E12" s="32">
        <v>33</v>
      </c>
      <c r="F12" s="33" t="s">
        <v>16</v>
      </c>
      <c r="G12" s="32">
        <v>4466</v>
      </c>
      <c r="H12" s="35"/>
      <c r="I12" s="36">
        <f t="shared" si="0"/>
        <v>1.56344584</v>
      </c>
      <c r="J12" s="34"/>
      <c r="K12" s="25"/>
      <c r="L12" s="23"/>
    </row>
    <row r="13" spans="1:12" x14ac:dyDescent="0.25">
      <c r="A13" s="23">
        <v>12</v>
      </c>
      <c r="B13" s="35" t="s">
        <v>71</v>
      </c>
      <c r="C13" s="31">
        <v>16.722999999999999</v>
      </c>
      <c r="D13" s="32">
        <v>995324</v>
      </c>
      <c r="E13" s="32">
        <v>20</v>
      </c>
      <c r="F13" s="33" t="s">
        <v>11</v>
      </c>
      <c r="G13" s="32">
        <v>4499</v>
      </c>
      <c r="H13" s="35"/>
      <c r="I13" s="36">
        <f t="shared" si="0"/>
        <v>1.2285263200000001</v>
      </c>
      <c r="J13" s="34"/>
      <c r="K13" s="25"/>
      <c r="L13" s="23"/>
    </row>
    <row r="14" spans="1:12" x14ac:dyDescent="0.25">
      <c r="A14" s="37">
        <v>13</v>
      </c>
      <c r="B14" s="15" t="s">
        <v>215</v>
      </c>
      <c r="C14" s="26">
        <v>3.23</v>
      </c>
      <c r="D14" s="27">
        <v>328476</v>
      </c>
      <c r="E14" s="27">
        <v>6</v>
      </c>
      <c r="F14" s="28" t="s">
        <v>240</v>
      </c>
      <c r="G14" s="27">
        <v>1852</v>
      </c>
      <c r="H14" s="15"/>
      <c r="I14" s="26">
        <f t="shared" si="0"/>
        <v>0.58393835999999999</v>
      </c>
      <c r="J14" s="29">
        <f>I14*1000</f>
        <v>583.93835999999999</v>
      </c>
      <c r="K14" s="29">
        <f>J14/0.87</f>
        <v>671.19351724137925</v>
      </c>
      <c r="L14" s="23"/>
    </row>
    <row r="15" spans="1:12" x14ac:dyDescent="0.25">
      <c r="A15" s="37">
        <v>14</v>
      </c>
      <c r="B15" s="15" t="s">
        <v>232</v>
      </c>
      <c r="C15" s="26">
        <v>0.125</v>
      </c>
      <c r="D15" s="27">
        <v>315485</v>
      </c>
      <c r="E15" s="27">
        <v>5</v>
      </c>
      <c r="F15" s="28" t="s">
        <v>16</v>
      </c>
      <c r="G15" s="27">
        <v>2473</v>
      </c>
      <c r="H15" s="15"/>
      <c r="I15" s="26">
        <f t="shared" si="0"/>
        <v>0.36083739999999997</v>
      </c>
      <c r="J15" s="29">
        <f>I15*1000</f>
        <v>360.8374</v>
      </c>
      <c r="K15" s="29">
        <f>J15/0.87</f>
        <v>414.75563218390806</v>
      </c>
      <c r="L15" s="23"/>
    </row>
    <row r="16" spans="1:12" x14ac:dyDescent="0.25">
      <c r="A16" s="23">
        <v>15</v>
      </c>
      <c r="B16" s="35" t="s">
        <v>225</v>
      </c>
      <c r="C16" s="31">
        <v>0.877</v>
      </c>
      <c r="D16" s="32">
        <v>601354</v>
      </c>
      <c r="E16" s="32">
        <v>8</v>
      </c>
      <c r="F16" s="33" t="s">
        <v>200</v>
      </c>
      <c r="G16" s="32">
        <v>159</v>
      </c>
      <c r="H16" s="35"/>
      <c r="I16" s="36">
        <f t="shared" si="0"/>
        <v>0.31649130000000003</v>
      </c>
      <c r="J16" s="34"/>
      <c r="K16" s="25"/>
      <c r="L16" s="23"/>
    </row>
    <row r="17" spans="1:12" x14ac:dyDescent="0.25">
      <c r="A17" s="23">
        <v>16</v>
      </c>
      <c r="B17" s="35" t="s">
        <v>146</v>
      </c>
      <c r="C17" s="31">
        <v>2.0339999999999998</v>
      </c>
      <c r="D17" s="32">
        <v>130080</v>
      </c>
      <c r="E17" s="32">
        <v>3</v>
      </c>
      <c r="F17" s="33" t="s">
        <v>199</v>
      </c>
      <c r="G17" s="32">
        <v>153</v>
      </c>
      <c r="H17" s="35"/>
      <c r="I17" s="36">
        <f t="shared" si="0"/>
        <v>0.16816800000000001</v>
      </c>
      <c r="J17" s="34"/>
      <c r="K17" s="25"/>
      <c r="L17" s="23"/>
    </row>
    <row r="18" spans="1:12" x14ac:dyDescent="0.25">
      <c r="A18" s="23">
        <v>17</v>
      </c>
      <c r="B18" s="35" t="s">
        <v>239</v>
      </c>
      <c r="C18" s="31">
        <v>1E-3</v>
      </c>
      <c r="D18" s="32">
        <v>154129</v>
      </c>
      <c r="E18" s="32">
        <v>1</v>
      </c>
      <c r="F18" s="33" t="s">
        <v>217</v>
      </c>
      <c r="G18" s="32">
        <v>192</v>
      </c>
      <c r="H18" s="35"/>
      <c r="I18" s="36">
        <f t="shared" si="0"/>
        <v>5.5856609999999994E-2</v>
      </c>
      <c r="J18" s="34"/>
      <c r="K18" s="25"/>
      <c r="L18" s="23"/>
    </row>
    <row r="19" spans="1:12" x14ac:dyDescent="0.25">
      <c r="A19" s="23">
        <v>18</v>
      </c>
      <c r="B19" s="35" t="s">
        <v>227</v>
      </c>
      <c r="C19" s="31">
        <v>1.7999999999999999E-2</v>
      </c>
      <c r="D19" s="32">
        <v>140138</v>
      </c>
      <c r="E19" s="32">
        <v>1</v>
      </c>
      <c r="F19" s="33" t="s">
        <v>206</v>
      </c>
      <c r="G19" s="32">
        <v>258</v>
      </c>
      <c r="H19" s="35"/>
      <c r="I19" s="36">
        <f t="shared" si="0"/>
        <v>5.0226279999999998E-2</v>
      </c>
      <c r="J19" s="34"/>
      <c r="K19" s="25"/>
      <c r="L19" s="23"/>
    </row>
  </sheetData>
  <sortState xmlns:xlrd2="http://schemas.microsoft.com/office/spreadsheetml/2017/richdata2" ref="A2:K19">
    <sortCondition descending="1" ref="K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68FA-6B57-4C5B-BAEC-D406B64DF183}">
  <dimension ref="A1:K21"/>
  <sheetViews>
    <sheetView workbookViewId="0"/>
  </sheetViews>
  <sheetFormatPr defaultRowHeight="15" x14ac:dyDescent="0.25"/>
  <cols>
    <col min="1" max="1" width="9.140625" style="19"/>
    <col min="2" max="2" width="23.5703125" bestFit="1" customWidth="1"/>
    <col min="3" max="10" width="14.42578125" customWidth="1"/>
    <col min="11" max="11" width="9.42578125" bestFit="1" customWidth="1"/>
  </cols>
  <sheetData>
    <row r="1" spans="1:11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  <c r="K1" s="17" t="s">
        <v>237</v>
      </c>
    </row>
    <row r="2" spans="1:11" x14ac:dyDescent="0.25">
      <c r="A2" s="37">
        <v>1</v>
      </c>
      <c r="B2" s="15" t="s">
        <v>111</v>
      </c>
      <c r="C2" s="26">
        <v>86.228000000000705</v>
      </c>
      <c r="D2" s="27">
        <v>7036092</v>
      </c>
      <c r="E2" s="27">
        <v>116</v>
      </c>
      <c r="F2" s="28" t="s">
        <v>16</v>
      </c>
      <c r="G2" s="27">
        <v>26234</v>
      </c>
      <c r="H2" s="15"/>
      <c r="I2" s="26">
        <f t="shared" ref="I2:I20" si="0">((C2*80000+D2)+(G2*200))/1000000*F2</f>
        <v>8.4396980800000243</v>
      </c>
      <c r="J2" s="29">
        <f>I2*1000</f>
        <v>8439.6980800000238</v>
      </c>
      <c r="K2" s="29">
        <f>J2/0.87</f>
        <v>9700.8023908046252</v>
      </c>
    </row>
    <row r="3" spans="1:11" x14ac:dyDescent="0.25">
      <c r="A3" s="37">
        <v>2</v>
      </c>
      <c r="B3" s="15" t="s">
        <v>49</v>
      </c>
      <c r="C3" s="26">
        <v>54.749999999999503</v>
      </c>
      <c r="D3" s="27">
        <v>6949795</v>
      </c>
      <c r="E3" s="27">
        <v>108</v>
      </c>
      <c r="F3" s="28" t="s">
        <v>210</v>
      </c>
      <c r="G3" s="27">
        <v>33903</v>
      </c>
      <c r="H3" s="15"/>
      <c r="I3" s="26">
        <f t="shared" si="0"/>
        <v>8.3307816999999815</v>
      </c>
      <c r="J3" s="29">
        <f>I3*1000</f>
        <v>8330.7816999999814</v>
      </c>
      <c r="K3" s="29">
        <f>J3/0.87</f>
        <v>9575.6111494252655</v>
      </c>
    </row>
    <row r="4" spans="1:11" x14ac:dyDescent="0.25">
      <c r="A4" s="37">
        <v>3</v>
      </c>
      <c r="B4" s="15" t="s">
        <v>34</v>
      </c>
      <c r="C4" s="26">
        <v>48.033999999999601</v>
      </c>
      <c r="D4" s="27">
        <v>8032269</v>
      </c>
      <c r="E4" s="27">
        <v>102</v>
      </c>
      <c r="F4" s="28" t="s">
        <v>202</v>
      </c>
      <c r="G4" s="27">
        <v>20497</v>
      </c>
      <c r="H4" s="15"/>
      <c r="I4" s="26">
        <f t="shared" si="0"/>
        <v>7.9871944999999842</v>
      </c>
      <c r="J4" s="29">
        <f>I4*1000</f>
        <v>7987.1944999999841</v>
      </c>
      <c r="K4" s="29">
        <f>J4/0.87</f>
        <v>9180.6833333333143</v>
      </c>
    </row>
    <row r="5" spans="1:11" x14ac:dyDescent="0.25">
      <c r="A5" s="23">
        <v>4</v>
      </c>
      <c r="B5" s="35" t="s">
        <v>35</v>
      </c>
      <c r="C5" s="31">
        <v>68.644999999999598</v>
      </c>
      <c r="D5" s="32">
        <v>5706334</v>
      </c>
      <c r="E5" s="32">
        <v>116</v>
      </c>
      <c r="F5" s="33" t="s">
        <v>14</v>
      </c>
      <c r="G5" s="32">
        <v>31122</v>
      </c>
      <c r="H5" s="35"/>
      <c r="I5" s="36">
        <f t="shared" si="0"/>
        <v>7.491603619999986</v>
      </c>
      <c r="J5" s="34"/>
      <c r="K5" s="25"/>
    </row>
    <row r="6" spans="1:11" x14ac:dyDescent="0.25">
      <c r="A6" s="23">
        <v>5</v>
      </c>
      <c r="B6" s="35" t="s">
        <v>39</v>
      </c>
      <c r="C6" s="31">
        <v>53.545999999999502</v>
      </c>
      <c r="D6" s="32">
        <v>7215406</v>
      </c>
      <c r="E6" s="32">
        <v>93</v>
      </c>
      <c r="F6" s="33" t="s">
        <v>27</v>
      </c>
      <c r="G6" s="32">
        <v>13400</v>
      </c>
      <c r="H6" s="35"/>
      <c r="I6" s="36">
        <f t="shared" si="0"/>
        <v>6.8059612799999805</v>
      </c>
      <c r="J6" s="34"/>
      <c r="K6" s="25"/>
    </row>
    <row r="7" spans="1:11" x14ac:dyDescent="0.25">
      <c r="A7" s="23">
        <v>6</v>
      </c>
      <c r="B7" s="35" t="s">
        <v>43</v>
      </c>
      <c r="C7" s="31">
        <v>38.356000000000002</v>
      </c>
      <c r="D7" s="32">
        <v>7647287</v>
      </c>
      <c r="E7" s="32">
        <v>103</v>
      </c>
      <c r="F7" s="33" t="s">
        <v>9</v>
      </c>
      <c r="G7" s="32">
        <v>29752</v>
      </c>
      <c r="H7" s="35"/>
      <c r="I7" s="36">
        <f t="shared" si="0"/>
        <v>6.4998051300000004</v>
      </c>
      <c r="J7" s="34"/>
      <c r="K7" s="25"/>
    </row>
    <row r="8" spans="1:11" x14ac:dyDescent="0.25">
      <c r="A8" s="23">
        <v>7</v>
      </c>
      <c r="B8" s="35" t="s">
        <v>40</v>
      </c>
      <c r="C8" s="31">
        <v>38.016000000000197</v>
      </c>
      <c r="D8" s="32">
        <v>5778531</v>
      </c>
      <c r="E8" s="32">
        <v>83</v>
      </c>
      <c r="F8" s="33" t="s">
        <v>200</v>
      </c>
      <c r="G8" s="32">
        <v>22101</v>
      </c>
      <c r="H8" s="35"/>
      <c r="I8" s="36">
        <f t="shared" si="0"/>
        <v>5.9580049500000065</v>
      </c>
      <c r="J8" s="34"/>
      <c r="K8" s="25"/>
    </row>
    <row r="9" spans="1:11" x14ac:dyDescent="0.25">
      <c r="A9" s="23">
        <v>8</v>
      </c>
      <c r="B9" s="35" t="s">
        <v>36</v>
      </c>
      <c r="C9" s="31">
        <v>52.697999999999503</v>
      </c>
      <c r="D9" s="32">
        <v>4956324</v>
      </c>
      <c r="E9" s="32">
        <v>103</v>
      </c>
      <c r="F9" s="33" t="s">
        <v>210</v>
      </c>
      <c r="G9" s="32">
        <v>16997</v>
      </c>
      <c r="H9" s="35"/>
      <c r="I9" s="36">
        <f t="shared" si="0"/>
        <v>5.7829194399999819</v>
      </c>
      <c r="J9" s="34"/>
      <c r="K9" s="25"/>
    </row>
    <row r="10" spans="1:11" x14ac:dyDescent="0.25">
      <c r="A10" s="59">
        <v>9</v>
      </c>
      <c r="B10" s="60" t="s">
        <v>235</v>
      </c>
      <c r="C10" s="61">
        <v>107.871000000001</v>
      </c>
      <c r="D10" s="62">
        <v>2052363</v>
      </c>
      <c r="E10" s="62">
        <v>36</v>
      </c>
      <c r="F10" s="63" t="s">
        <v>195</v>
      </c>
      <c r="G10" s="62">
        <v>9990</v>
      </c>
      <c r="H10" s="60"/>
      <c r="I10" s="61">
        <f t="shared" si="0"/>
        <v>5.1988176300000326</v>
      </c>
      <c r="J10" s="64"/>
      <c r="K10" s="64">
        <v>2000</v>
      </c>
    </row>
    <row r="11" spans="1:11" x14ac:dyDescent="0.25">
      <c r="A11" s="23">
        <v>10</v>
      </c>
      <c r="B11" s="35" t="s">
        <v>33</v>
      </c>
      <c r="C11" s="31">
        <v>74.354999999999706</v>
      </c>
      <c r="D11" s="32">
        <v>2426684</v>
      </c>
      <c r="E11" s="32">
        <v>26</v>
      </c>
      <c r="F11" s="33" t="s">
        <v>11</v>
      </c>
      <c r="G11" s="32">
        <v>20979</v>
      </c>
      <c r="H11" s="35"/>
      <c r="I11" s="36">
        <f t="shared" si="0"/>
        <v>4.7769359199999917</v>
      </c>
      <c r="J11" s="34"/>
      <c r="K11" s="25"/>
    </row>
    <row r="12" spans="1:11" x14ac:dyDescent="0.25">
      <c r="A12" s="23">
        <v>11</v>
      </c>
      <c r="B12" s="35" t="s">
        <v>71</v>
      </c>
      <c r="C12" s="31">
        <v>59.402999999999601</v>
      </c>
      <c r="D12" s="32">
        <v>2630496</v>
      </c>
      <c r="E12" s="32">
        <v>34</v>
      </c>
      <c r="F12" s="33" t="s">
        <v>29</v>
      </c>
      <c r="G12" s="32">
        <v>18347</v>
      </c>
      <c r="H12" s="35"/>
      <c r="I12" s="36">
        <f t="shared" si="0"/>
        <v>4.4208543999999881</v>
      </c>
      <c r="J12" s="34"/>
      <c r="K12" s="25"/>
    </row>
    <row r="13" spans="1:11" x14ac:dyDescent="0.25">
      <c r="A13" s="23">
        <v>12</v>
      </c>
      <c r="B13" s="35" t="s">
        <v>45</v>
      </c>
      <c r="C13" s="31">
        <v>41.851999999999997</v>
      </c>
      <c r="D13" s="32">
        <v>2706114</v>
      </c>
      <c r="E13" s="32">
        <v>31</v>
      </c>
      <c r="F13" s="33" t="s">
        <v>196</v>
      </c>
      <c r="G13" s="32">
        <v>18566</v>
      </c>
      <c r="H13" s="35"/>
      <c r="I13" s="36">
        <f t="shared" si="0"/>
        <v>3.6139653799999998</v>
      </c>
      <c r="J13" s="34"/>
      <c r="K13" s="25"/>
    </row>
    <row r="14" spans="1:11" x14ac:dyDescent="0.25">
      <c r="A14" s="37">
        <v>13</v>
      </c>
      <c r="B14" s="15" t="s">
        <v>231</v>
      </c>
      <c r="C14" s="26">
        <v>14.795</v>
      </c>
      <c r="D14" s="27">
        <v>197035</v>
      </c>
      <c r="E14" s="27">
        <v>4</v>
      </c>
      <c r="F14" s="28" t="s">
        <v>210</v>
      </c>
      <c r="G14" s="27">
        <v>739</v>
      </c>
      <c r="H14" s="15"/>
      <c r="I14" s="26">
        <f t="shared" si="0"/>
        <v>0.70308009999999999</v>
      </c>
      <c r="J14" s="29">
        <f>I14*1000</f>
        <v>703.08010000000002</v>
      </c>
      <c r="K14" s="29">
        <f>J14/0.87</f>
        <v>808.13804597701153</v>
      </c>
    </row>
    <row r="15" spans="1:11" x14ac:dyDescent="0.25">
      <c r="A15" s="37">
        <v>14</v>
      </c>
      <c r="B15" s="15" t="s">
        <v>47</v>
      </c>
      <c r="C15" s="26">
        <v>6.1880000000000104</v>
      </c>
      <c r="D15" s="27">
        <v>645049</v>
      </c>
      <c r="E15" s="27">
        <v>12</v>
      </c>
      <c r="F15" s="28" t="s">
        <v>205</v>
      </c>
      <c r="G15" s="27">
        <v>1368</v>
      </c>
      <c r="H15" s="15"/>
      <c r="I15" s="26">
        <f t="shared" si="0"/>
        <v>0.69270761000000036</v>
      </c>
      <c r="J15" s="29">
        <f>I15*1000</f>
        <v>692.70761000000039</v>
      </c>
      <c r="K15" s="29">
        <f>J15/0.87</f>
        <v>796.21564367816131</v>
      </c>
    </row>
    <row r="16" spans="1:11" x14ac:dyDescent="0.25">
      <c r="A16" s="23">
        <v>15</v>
      </c>
      <c r="B16" s="35" t="s">
        <v>232</v>
      </c>
      <c r="C16" s="31">
        <v>4.5229999999999997</v>
      </c>
      <c r="D16" s="32">
        <v>105843</v>
      </c>
      <c r="E16" s="32">
        <v>4</v>
      </c>
      <c r="F16" s="33" t="s">
        <v>199</v>
      </c>
      <c r="G16" s="32">
        <v>1744</v>
      </c>
      <c r="H16" s="35"/>
      <c r="I16" s="36">
        <f t="shared" si="0"/>
        <v>0.42457116</v>
      </c>
      <c r="J16" s="34"/>
      <c r="K16" s="25"/>
    </row>
    <row r="17" spans="1:11" x14ac:dyDescent="0.25">
      <c r="A17" s="23">
        <v>16</v>
      </c>
      <c r="B17" s="35" t="s">
        <v>227</v>
      </c>
      <c r="C17" s="31">
        <v>3.1070000000000002</v>
      </c>
      <c r="D17" s="32">
        <v>354896</v>
      </c>
      <c r="E17" s="32">
        <v>4</v>
      </c>
      <c r="F17" s="33" t="s">
        <v>207</v>
      </c>
      <c r="G17" s="32">
        <v>308</v>
      </c>
      <c r="H17" s="35"/>
      <c r="I17" s="36">
        <f t="shared" si="0"/>
        <v>0.35247968000000002</v>
      </c>
      <c r="J17" s="34"/>
      <c r="K17" s="25"/>
    </row>
    <row r="18" spans="1:11" x14ac:dyDescent="0.25">
      <c r="A18" s="23">
        <v>17</v>
      </c>
      <c r="B18" s="35" t="s">
        <v>225</v>
      </c>
      <c r="C18" s="31">
        <v>1.143</v>
      </c>
      <c r="D18" s="32">
        <v>300537</v>
      </c>
      <c r="E18" s="32">
        <v>9</v>
      </c>
      <c r="F18" s="33" t="s">
        <v>238</v>
      </c>
      <c r="G18" s="32">
        <v>591</v>
      </c>
      <c r="H18" s="35"/>
      <c r="I18" s="36">
        <f t="shared" si="0"/>
        <v>0.28059735000000002</v>
      </c>
      <c r="J18" s="34"/>
      <c r="K18" s="25"/>
    </row>
    <row r="19" spans="1:11" x14ac:dyDescent="0.25">
      <c r="A19" s="23">
        <v>18</v>
      </c>
      <c r="B19" s="35" t="s">
        <v>146</v>
      </c>
      <c r="C19" s="31">
        <v>3.4000000000000002E-2</v>
      </c>
      <c r="D19" s="32">
        <v>178969</v>
      </c>
      <c r="E19" s="32">
        <v>2</v>
      </c>
      <c r="F19" s="33" t="s">
        <v>203</v>
      </c>
      <c r="G19" s="32">
        <v>581</v>
      </c>
      <c r="H19" s="35"/>
      <c r="I19" s="36">
        <f t="shared" si="0"/>
        <v>0.14000783</v>
      </c>
      <c r="J19" s="34"/>
      <c r="K19" s="25"/>
    </row>
    <row r="20" spans="1:11" x14ac:dyDescent="0.25">
      <c r="A20" s="23">
        <v>19</v>
      </c>
      <c r="B20" s="35" t="s">
        <v>215</v>
      </c>
      <c r="C20" s="31">
        <v>0.41899999999999998</v>
      </c>
      <c r="D20" s="32">
        <v>224338</v>
      </c>
      <c r="E20" s="32">
        <v>4</v>
      </c>
      <c r="F20" s="33" t="s">
        <v>22</v>
      </c>
      <c r="G20" s="32">
        <v>814</v>
      </c>
      <c r="H20" s="35"/>
      <c r="I20" s="36">
        <f t="shared" si="0"/>
        <v>0.13040398</v>
      </c>
      <c r="J20" s="34"/>
      <c r="K20" s="25"/>
    </row>
    <row r="21" spans="1:11" x14ac:dyDescent="0.25">
      <c r="C21" s="31"/>
    </row>
  </sheetData>
  <sortState xmlns:xlrd2="http://schemas.microsoft.com/office/spreadsheetml/2017/richdata2" ref="A2:K20">
    <sortCondition descending="1" ref="J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workbookViewId="0">
      <selection activeCell="J4" sqref="J4"/>
    </sheetView>
  </sheetViews>
  <sheetFormatPr defaultRowHeight="15" x14ac:dyDescent="0.25"/>
  <cols>
    <col min="1" max="1" width="9.140625" style="19"/>
    <col min="2" max="2" width="23.5703125" bestFit="1" customWidth="1"/>
    <col min="3" max="10" width="14.42578125" customWidth="1"/>
    <col min="11" max="11" width="9.42578125" bestFit="1" customWidth="1"/>
  </cols>
  <sheetData>
    <row r="1" spans="1:11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  <c r="K1" s="17" t="s">
        <v>237</v>
      </c>
    </row>
    <row r="2" spans="1:11" x14ac:dyDescent="0.25">
      <c r="A2" s="45">
        <v>1</v>
      </c>
      <c r="B2" s="46" t="s">
        <v>43</v>
      </c>
      <c r="C2" s="47">
        <v>63.824999999999001</v>
      </c>
      <c r="D2" s="48">
        <v>8414646</v>
      </c>
      <c r="E2" s="48">
        <v>124</v>
      </c>
      <c r="F2" s="49" t="s">
        <v>16</v>
      </c>
      <c r="G2" s="48">
        <v>39828</v>
      </c>
      <c r="H2" s="46"/>
      <c r="I2" s="50">
        <f t="shared" ref="I2:I22" si="0">((C2*80000+D2)+(G2*200))/1000000*F2</f>
        <v>9.4539482399999653</v>
      </c>
      <c r="J2" s="51">
        <f t="shared" ref="J2:J17" si="1">I2*1000</f>
        <v>9453.9482399999652</v>
      </c>
      <c r="K2" s="25">
        <f>J2/0.87</f>
        <v>10866.607172413753</v>
      </c>
    </row>
    <row r="3" spans="1:11" x14ac:dyDescent="0.25">
      <c r="A3" s="38">
        <v>2</v>
      </c>
      <c r="B3" s="39" t="s">
        <v>33</v>
      </c>
      <c r="C3" s="40">
        <v>122.859000000002</v>
      </c>
      <c r="D3" s="41">
        <v>5507565</v>
      </c>
      <c r="E3" s="41">
        <v>62</v>
      </c>
      <c r="F3" s="42" t="s">
        <v>195</v>
      </c>
      <c r="G3" s="41">
        <v>26888</v>
      </c>
      <c r="H3" s="39"/>
      <c r="I3" s="43">
        <f t="shared" si="0"/>
        <v>8.4926928500000649</v>
      </c>
      <c r="J3" s="44">
        <v>1740</v>
      </c>
      <c r="K3" s="25">
        <f t="shared" ref="K3:K17" si="2">J3/0.87</f>
        <v>2000</v>
      </c>
    </row>
    <row r="4" spans="1:11" x14ac:dyDescent="0.25">
      <c r="A4" s="45">
        <v>3</v>
      </c>
      <c r="B4" s="46" t="s">
        <v>34</v>
      </c>
      <c r="C4" s="47">
        <v>75.127999999999801</v>
      </c>
      <c r="D4" s="48">
        <v>7072091</v>
      </c>
      <c r="E4" s="48">
        <v>110</v>
      </c>
      <c r="F4" s="49" t="s">
        <v>202</v>
      </c>
      <c r="G4" s="48">
        <v>19022</v>
      </c>
      <c r="H4" s="46"/>
      <c r="I4" s="50">
        <f t="shared" si="0"/>
        <v>8.4433654999999934</v>
      </c>
      <c r="J4" s="51">
        <f t="shared" si="1"/>
        <v>8443.3654999999926</v>
      </c>
      <c r="K4" s="25">
        <f t="shared" si="2"/>
        <v>9705.0178160919459</v>
      </c>
    </row>
    <row r="5" spans="1:11" x14ac:dyDescent="0.25">
      <c r="A5" s="45">
        <v>4</v>
      </c>
      <c r="B5" s="46" t="s">
        <v>35</v>
      </c>
      <c r="C5" s="47">
        <v>88.102000000000601</v>
      </c>
      <c r="D5" s="48">
        <v>6359753</v>
      </c>
      <c r="E5" s="48">
        <v>130</v>
      </c>
      <c r="F5" s="49" t="s">
        <v>203</v>
      </c>
      <c r="G5" s="48">
        <v>19768</v>
      </c>
      <c r="H5" s="46"/>
      <c r="I5" s="50">
        <f t="shared" si="0"/>
        <v>8.1599111100000226</v>
      </c>
      <c r="J5" s="51">
        <f t="shared" si="1"/>
        <v>8159.9111100000227</v>
      </c>
      <c r="K5" s="25">
        <f t="shared" si="2"/>
        <v>9379.2081724138188</v>
      </c>
    </row>
    <row r="6" spans="1:11" x14ac:dyDescent="0.25">
      <c r="A6" s="23">
        <v>5</v>
      </c>
      <c r="B6" s="35" t="s">
        <v>111</v>
      </c>
      <c r="C6" s="31">
        <v>68.945999999999302</v>
      </c>
      <c r="D6" s="32">
        <v>8021798</v>
      </c>
      <c r="E6" s="32">
        <v>131</v>
      </c>
      <c r="F6" s="33" t="s">
        <v>14</v>
      </c>
      <c r="G6" s="32">
        <v>26154</v>
      </c>
      <c r="H6" s="35"/>
      <c r="I6" s="36">
        <f t="shared" si="0"/>
        <v>8.070359539999977</v>
      </c>
      <c r="J6" s="34"/>
      <c r="K6" s="25"/>
    </row>
    <row r="7" spans="1:11" x14ac:dyDescent="0.25">
      <c r="A7" s="23">
        <v>6</v>
      </c>
      <c r="B7" s="35" t="s">
        <v>39</v>
      </c>
      <c r="C7" s="31">
        <v>39.750999999999998</v>
      </c>
      <c r="D7" s="32">
        <v>8423656</v>
      </c>
      <c r="E7" s="32">
        <v>122</v>
      </c>
      <c r="F7" s="33" t="s">
        <v>200</v>
      </c>
      <c r="G7" s="32">
        <v>19953</v>
      </c>
      <c r="H7" s="35"/>
      <c r="I7" s="36">
        <f t="shared" si="0"/>
        <v>7.0174512</v>
      </c>
      <c r="J7" s="34"/>
      <c r="K7" s="25"/>
    </row>
    <row r="8" spans="1:11" x14ac:dyDescent="0.25">
      <c r="A8" s="23">
        <v>7</v>
      </c>
      <c r="B8" s="35" t="s">
        <v>40</v>
      </c>
      <c r="C8" s="31">
        <v>49.2869999999998</v>
      </c>
      <c r="D8" s="32">
        <v>5604417</v>
      </c>
      <c r="E8" s="32">
        <v>94</v>
      </c>
      <c r="F8" s="33" t="s">
        <v>210</v>
      </c>
      <c r="G8" s="32">
        <v>23489</v>
      </c>
      <c r="H8" s="35"/>
      <c r="I8" s="36">
        <f t="shared" si="0"/>
        <v>6.5527814199999934</v>
      </c>
      <c r="J8" s="34"/>
      <c r="K8" s="25"/>
    </row>
    <row r="9" spans="1:11" x14ac:dyDescent="0.25">
      <c r="A9" s="23">
        <v>8</v>
      </c>
      <c r="B9" s="35" t="s">
        <v>36</v>
      </c>
      <c r="C9" s="31">
        <v>48.636999999999702</v>
      </c>
      <c r="D9" s="32">
        <v>5899520</v>
      </c>
      <c r="E9" s="32">
        <v>113</v>
      </c>
      <c r="F9" s="33" t="s">
        <v>14</v>
      </c>
      <c r="G9" s="32">
        <v>21415</v>
      </c>
      <c r="H9" s="35"/>
      <c r="I9" s="36">
        <f t="shared" si="0"/>
        <v>6.0515963999999896</v>
      </c>
      <c r="J9" s="34"/>
      <c r="K9" s="25"/>
    </row>
    <row r="10" spans="1:11" x14ac:dyDescent="0.25">
      <c r="A10" s="23">
        <v>9</v>
      </c>
      <c r="B10" s="35" t="s">
        <v>38</v>
      </c>
      <c r="C10" s="31">
        <v>50.788999999999703</v>
      </c>
      <c r="D10" s="32">
        <v>4806600</v>
      </c>
      <c r="E10" s="32">
        <v>48</v>
      </c>
      <c r="F10" s="33" t="s">
        <v>16</v>
      </c>
      <c r="G10" s="32">
        <v>23458</v>
      </c>
      <c r="H10" s="35"/>
      <c r="I10" s="36">
        <f t="shared" si="0"/>
        <v>5.9669807999999893</v>
      </c>
      <c r="J10" s="34"/>
      <c r="K10" s="25"/>
    </row>
    <row r="11" spans="1:11" x14ac:dyDescent="0.25">
      <c r="A11" s="23">
        <v>11</v>
      </c>
      <c r="B11" s="35" t="s">
        <v>49</v>
      </c>
      <c r="C11" s="31">
        <v>23.01</v>
      </c>
      <c r="D11" s="32">
        <v>5170909</v>
      </c>
      <c r="E11" s="32">
        <v>48</v>
      </c>
      <c r="F11" s="33" t="s">
        <v>14</v>
      </c>
      <c r="G11" s="32">
        <v>25151</v>
      </c>
      <c r="H11" s="35"/>
      <c r="I11" s="36">
        <f t="shared" si="0"/>
        <v>5.1780208700000001</v>
      </c>
      <c r="J11" s="34"/>
      <c r="K11" s="25"/>
    </row>
    <row r="12" spans="1:11" x14ac:dyDescent="0.25">
      <c r="A12" s="23">
        <v>13</v>
      </c>
      <c r="B12" s="35" t="s">
        <v>71</v>
      </c>
      <c r="C12" s="31">
        <v>91.063000000000898</v>
      </c>
      <c r="D12" s="32">
        <v>3234199</v>
      </c>
      <c r="E12" s="32">
        <v>42</v>
      </c>
      <c r="F12" s="33" t="s">
        <v>7</v>
      </c>
      <c r="G12" s="32">
        <v>10374</v>
      </c>
      <c r="H12" s="35"/>
      <c r="I12" s="36">
        <f t="shared" si="0"/>
        <v>4.5338540400000253</v>
      </c>
      <c r="J12" s="34"/>
      <c r="K12" s="25"/>
    </row>
    <row r="13" spans="1:11" x14ac:dyDescent="0.25">
      <c r="A13" s="23">
        <v>14</v>
      </c>
      <c r="B13" s="35" t="s">
        <v>235</v>
      </c>
      <c r="C13" s="31">
        <v>77.111000000000104</v>
      </c>
      <c r="D13" s="32">
        <v>1574515</v>
      </c>
      <c r="E13" s="32">
        <v>39</v>
      </c>
      <c r="F13" s="33" t="s">
        <v>7</v>
      </c>
      <c r="G13" s="32">
        <v>8512</v>
      </c>
      <c r="H13" s="35"/>
      <c r="I13" s="36">
        <f t="shared" si="0"/>
        <v>3.4004862000000027</v>
      </c>
      <c r="J13" s="34"/>
      <c r="K13" s="25"/>
    </row>
    <row r="14" spans="1:11" x14ac:dyDescent="0.25">
      <c r="A14" s="23">
        <v>15</v>
      </c>
      <c r="B14" s="35" t="s">
        <v>45</v>
      </c>
      <c r="C14" s="31">
        <v>33.6550000000002</v>
      </c>
      <c r="D14" s="32">
        <v>1971563</v>
      </c>
      <c r="E14" s="32">
        <v>21</v>
      </c>
      <c r="F14" s="33" t="s">
        <v>11</v>
      </c>
      <c r="G14" s="32">
        <v>15840</v>
      </c>
      <c r="H14" s="35"/>
      <c r="I14" s="36">
        <f t="shared" si="0"/>
        <v>2.9761459400000061</v>
      </c>
      <c r="J14" s="34"/>
      <c r="K14" s="25"/>
    </row>
    <row r="15" spans="1:11" x14ac:dyDescent="0.25">
      <c r="A15" s="52">
        <v>18</v>
      </c>
      <c r="B15" s="53" t="s">
        <v>225</v>
      </c>
      <c r="C15" s="54">
        <v>6.2519999999999998</v>
      </c>
      <c r="D15" s="55">
        <v>699537</v>
      </c>
      <c r="E15" s="55">
        <v>17</v>
      </c>
      <c r="F15" s="56" t="s">
        <v>27</v>
      </c>
      <c r="G15" s="55">
        <v>632</v>
      </c>
      <c r="H15" s="53"/>
      <c r="I15" s="57">
        <f t="shared" si="0"/>
        <v>0.63652655999999996</v>
      </c>
      <c r="J15" s="58">
        <f t="shared" si="1"/>
        <v>636.52656000000002</v>
      </c>
      <c r="K15" s="25">
        <f t="shared" si="2"/>
        <v>731.63972413793101</v>
      </c>
    </row>
    <row r="16" spans="1:11" x14ac:dyDescent="0.25">
      <c r="A16" s="23">
        <v>19</v>
      </c>
      <c r="B16" s="35" t="s">
        <v>146</v>
      </c>
      <c r="C16" s="31">
        <v>3.6139999999999999</v>
      </c>
      <c r="D16" s="32">
        <v>545057</v>
      </c>
      <c r="E16" s="32">
        <v>7</v>
      </c>
      <c r="F16" s="33" t="s">
        <v>202</v>
      </c>
      <c r="G16" s="32">
        <v>1546</v>
      </c>
      <c r="H16" s="35"/>
      <c r="I16" s="36">
        <f t="shared" si="0"/>
        <v>0.57168850000000004</v>
      </c>
      <c r="J16" s="34"/>
      <c r="K16" s="25"/>
    </row>
    <row r="17" spans="1:11" x14ac:dyDescent="0.25">
      <c r="A17" s="52">
        <v>21</v>
      </c>
      <c r="B17" s="53" t="s">
        <v>108</v>
      </c>
      <c r="C17" s="54">
        <v>3.25999999999999</v>
      </c>
      <c r="D17" s="55">
        <v>440994</v>
      </c>
      <c r="E17" s="55">
        <v>9</v>
      </c>
      <c r="F17" s="56" t="s">
        <v>27</v>
      </c>
      <c r="G17" s="55">
        <v>1219</v>
      </c>
      <c r="H17" s="53"/>
      <c r="I17" s="57">
        <f t="shared" si="0"/>
        <v>0.45388511999999959</v>
      </c>
      <c r="J17" s="58">
        <f t="shared" si="1"/>
        <v>453.88511999999957</v>
      </c>
      <c r="K17" s="25">
        <f t="shared" si="2"/>
        <v>521.7070344827581</v>
      </c>
    </row>
    <row r="18" spans="1:11" x14ac:dyDescent="0.25">
      <c r="A18" s="23">
        <v>22</v>
      </c>
      <c r="B18" s="35" t="s">
        <v>231</v>
      </c>
      <c r="C18" s="31">
        <v>1.7989999999999999</v>
      </c>
      <c r="D18" s="32">
        <v>458173</v>
      </c>
      <c r="E18" s="32">
        <v>9</v>
      </c>
      <c r="F18" s="33" t="s">
        <v>210</v>
      </c>
      <c r="G18" s="32">
        <v>1886</v>
      </c>
      <c r="H18" s="35"/>
      <c r="I18" s="36">
        <f t="shared" si="0"/>
        <v>0.45047478000000002</v>
      </c>
      <c r="J18" s="34"/>
    </row>
    <row r="19" spans="1:11" x14ac:dyDescent="0.25">
      <c r="A19" s="23">
        <v>23</v>
      </c>
      <c r="B19" s="30" t="s">
        <v>47</v>
      </c>
      <c r="C19" s="31">
        <v>2.0880000000000001</v>
      </c>
      <c r="D19" s="32">
        <v>661677</v>
      </c>
      <c r="E19" s="32">
        <v>11</v>
      </c>
      <c r="F19" s="33" t="s">
        <v>195</v>
      </c>
      <c r="G19" s="32">
        <v>1094</v>
      </c>
      <c r="H19" s="30"/>
      <c r="I19" s="36">
        <f t="shared" si="0"/>
        <v>0.42948196999999999</v>
      </c>
      <c r="J19" s="34"/>
    </row>
    <row r="20" spans="1:11" x14ac:dyDescent="0.25">
      <c r="A20" s="23">
        <v>24</v>
      </c>
      <c r="B20" s="35" t="s">
        <v>215</v>
      </c>
      <c r="C20" s="31">
        <v>0.95099999999999996</v>
      </c>
      <c r="D20" s="32">
        <v>397427</v>
      </c>
      <c r="E20" s="32">
        <v>6</v>
      </c>
      <c r="F20" s="33" t="s">
        <v>199</v>
      </c>
      <c r="G20" s="32">
        <v>717</v>
      </c>
      <c r="H20" s="35"/>
      <c r="I20" s="36">
        <f t="shared" si="0"/>
        <v>0.32079163999999999</v>
      </c>
      <c r="J20" s="34"/>
    </row>
    <row r="21" spans="1:11" x14ac:dyDescent="0.25">
      <c r="A21" s="23">
        <v>25</v>
      </c>
      <c r="B21" s="35" t="s">
        <v>232</v>
      </c>
      <c r="C21" s="31">
        <v>1.966</v>
      </c>
      <c r="D21" s="32">
        <v>319768</v>
      </c>
      <c r="E21" s="32">
        <v>7</v>
      </c>
      <c r="F21" s="33" t="s">
        <v>195</v>
      </c>
      <c r="G21" s="32">
        <v>791</v>
      </c>
      <c r="H21" s="35"/>
      <c r="I21" s="36">
        <f t="shared" si="0"/>
        <v>0.26045168000000002</v>
      </c>
      <c r="J21" s="34"/>
    </row>
    <row r="22" spans="1:11" x14ac:dyDescent="0.25">
      <c r="A22" s="23">
        <v>26</v>
      </c>
      <c r="B22" s="35" t="s">
        <v>227</v>
      </c>
      <c r="C22" s="31">
        <v>8.0000000000000002E-3</v>
      </c>
      <c r="D22" s="32">
        <v>130689</v>
      </c>
      <c r="E22" s="32">
        <v>3</v>
      </c>
      <c r="F22" s="33" t="s">
        <v>200</v>
      </c>
      <c r="G22" s="32">
        <v>214</v>
      </c>
      <c r="H22" s="35"/>
      <c r="I22" s="36">
        <f t="shared" si="0"/>
        <v>7.8358049999999999E-2</v>
      </c>
      <c r="J22" s="34"/>
    </row>
    <row r="23" spans="1:11" x14ac:dyDescent="0.25">
      <c r="C23" s="31"/>
      <c r="I23" s="36" t="s">
        <v>236</v>
      </c>
      <c r="J23" s="25">
        <f>SUM(J2:J22)</f>
        <v>28887.636529999978</v>
      </c>
      <c r="K23" s="25">
        <f>SUM(K2:K22)</f>
        <v>33204.179919540205</v>
      </c>
    </row>
  </sheetData>
  <sortState xmlns:xlrd2="http://schemas.microsoft.com/office/spreadsheetml/2017/richdata2" ref="A2:J22">
    <sortCondition descending="1" ref="J2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/>
  </sheetViews>
  <sheetFormatPr defaultRowHeight="15" x14ac:dyDescent="0.25"/>
  <cols>
    <col min="1" max="1" width="9.140625" style="19"/>
    <col min="2" max="2" width="23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 s="37">
        <v>1</v>
      </c>
      <c r="B2" s="15" t="s">
        <v>49</v>
      </c>
      <c r="C2" s="26">
        <v>71.6069999999999</v>
      </c>
      <c r="D2" s="27">
        <v>9116875</v>
      </c>
      <c r="E2" s="27">
        <v>139</v>
      </c>
      <c r="F2" s="28" t="s">
        <v>200</v>
      </c>
      <c r="G2" s="27">
        <v>38611</v>
      </c>
      <c r="H2" s="15"/>
      <c r="I2" s="26">
        <f t="shared" ref="I2:I21" si="0">((C2*80000+D2)+(G2*200))/1000000*F2</f>
        <v>10.155435749999997</v>
      </c>
      <c r="J2" s="29">
        <f>I2*1000</f>
        <v>10155.435749999997</v>
      </c>
    </row>
    <row r="3" spans="1:10" x14ac:dyDescent="0.25">
      <c r="A3" s="37">
        <v>2</v>
      </c>
      <c r="B3" s="15" t="s">
        <v>43</v>
      </c>
      <c r="C3" s="26">
        <v>81.272000000000503</v>
      </c>
      <c r="D3" s="27">
        <v>10027915</v>
      </c>
      <c r="E3" s="27">
        <v>128</v>
      </c>
      <c r="F3" s="28" t="s">
        <v>11</v>
      </c>
      <c r="G3" s="27">
        <v>44012</v>
      </c>
      <c r="H3" s="15"/>
      <c r="I3" s="26">
        <f t="shared" si="0"/>
        <v>9.6261885000000156</v>
      </c>
      <c r="J3" s="29">
        <f>I3*1000</f>
        <v>9626.1885000000148</v>
      </c>
    </row>
    <row r="4" spans="1:10" x14ac:dyDescent="0.25">
      <c r="A4" s="37">
        <v>3</v>
      </c>
      <c r="B4" s="15" t="s">
        <v>39</v>
      </c>
      <c r="C4" s="26">
        <v>62.8249999999992</v>
      </c>
      <c r="D4" s="27">
        <v>7524346</v>
      </c>
      <c r="E4" s="27">
        <v>120</v>
      </c>
      <c r="F4" s="28" t="s">
        <v>210</v>
      </c>
      <c r="G4" s="27">
        <v>33185</v>
      </c>
      <c r="H4" s="15"/>
      <c r="I4" s="26">
        <f t="shared" si="0"/>
        <v>8.8261791599999722</v>
      </c>
      <c r="J4" s="29">
        <f>I4*1000</f>
        <v>8826.1791599999724</v>
      </c>
    </row>
    <row r="5" spans="1:10" x14ac:dyDescent="0.25">
      <c r="A5" s="23">
        <v>4</v>
      </c>
      <c r="B5" s="35" t="s">
        <v>40</v>
      </c>
      <c r="C5" s="31">
        <v>37.155000000000001</v>
      </c>
      <c r="D5" s="32">
        <v>6714469</v>
      </c>
      <c r="E5" s="32">
        <v>97</v>
      </c>
      <c r="F5" s="33" t="s">
        <v>14</v>
      </c>
      <c r="G5" s="32">
        <v>35523</v>
      </c>
      <c r="H5" s="35"/>
      <c r="I5" s="36">
        <f t="shared" si="0"/>
        <v>7.2203316699999993</v>
      </c>
      <c r="J5" s="34"/>
    </row>
    <row r="6" spans="1:10" x14ac:dyDescent="0.25">
      <c r="A6" s="23">
        <v>5</v>
      </c>
      <c r="B6" s="35" t="s">
        <v>36</v>
      </c>
      <c r="C6" s="31">
        <v>83.660000000000295</v>
      </c>
      <c r="D6" s="32">
        <v>4135363</v>
      </c>
      <c r="E6" s="32">
        <v>78</v>
      </c>
      <c r="F6" s="33" t="s">
        <v>16</v>
      </c>
      <c r="G6" s="32">
        <v>19001</v>
      </c>
      <c r="H6" s="35"/>
      <c r="I6" s="36">
        <f t="shared" si="0"/>
        <v>6.4364797200000092</v>
      </c>
      <c r="J6" s="34"/>
    </row>
    <row r="7" spans="1:10" x14ac:dyDescent="0.25">
      <c r="A7" s="23">
        <v>6</v>
      </c>
      <c r="B7" s="35" t="s">
        <v>35</v>
      </c>
      <c r="C7" s="31">
        <v>53.554999999999801</v>
      </c>
      <c r="D7" s="32">
        <v>5203218</v>
      </c>
      <c r="E7" s="32">
        <v>88</v>
      </c>
      <c r="F7" s="33" t="s">
        <v>200</v>
      </c>
      <c r="G7" s="32">
        <v>20637</v>
      </c>
      <c r="H7" s="35"/>
      <c r="I7" s="36">
        <f t="shared" si="0"/>
        <v>6.1267580999999938</v>
      </c>
      <c r="J7" s="34"/>
    </row>
    <row r="8" spans="1:10" x14ac:dyDescent="0.25">
      <c r="A8" s="23">
        <v>7</v>
      </c>
      <c r="B8" s="35" t="s">
        <v>111</v>
      </c>
      <c r="C8" s="31">
        <v>45.374999999999801</v>
      </c>
      <c r="D8" s="32">
        <v>6754518</v>
      </c>
      <c r="E8" s="32">
        <v>107</v>
      </c>
      <c r="F8" s="33" t="s">
        <v>9</v>
      </c>
      <c r="G8" s="32">
        <v>18706</v>
      </c>
      <c r="H8" s="35"/>
      <c r="I8" s="36">
        <f t="shared" si="0"/>
        <v>5.5090300199999946</v>
      </c>
      <c r="J8" s="34"/>
    </row>
    <row r="9" spans="1:10" x14ac:dyDescent="0.25">
      <c r="A9" s="23">
        <v>8</v>
      </c>
      <c r="B9" s="35" t="s">
        <v>34</v>
      </c>
      <c r="C9" s="31">
        <v>29.0360000000002</v>
      </c>
      <c r="D9" s="32">
        <v>4804726</v>
      </c>
      <c r="E9" s="32">
        <v>66</v>
      </c>
      <c r="F9" s="33" t="s">
        <v>205</v>
      </c>
      <c r="G9" s="32">
        <v>17077</v>
      </c>
      <c r="H9" s="35"/>
      <c r="I9" s="36">
        <f t="shared" si="0"/>
        <v>5.1660729400000065</v>
      </c>
      <c r="J9" s="34"/>
    </row>
    <row r="10" spans="1:10" x14ac:dyDescent="0.25">
      <c r="A10" s="37">
        <v>9</v>
      </c>
      <c r="B10" s="15" t="s">
        <v>33</v>
      </c>
      <c r="C10" s="26">
        <v>63.549999999999798</v>
      </c>
      <c r="D10" s="27">
        <v>3764439</v>
      </c>
      <c r="E10" s="27">
        <v>44</v>
      </c>
      <c r="F10" s="28" t="s">
        <v>197</v>
      </c>
      <c r="G10" s="27">
        <v>22480</v>
      </c>
      <c r="H10" s="15"/>
      <c r="I10" s="26">
        <f t="shared" si="0"/>
        <v>4.4036648699999956</v>
      </c>
      <c r="J10" s="29"/>
    </row>
    <row r="11" spans="1:10" x14ac:dyDescent="0.25">
      <c r="A11" s="37">
        <v>10</v>
      </c>
      <c r="B11" s="15" t="s">
        <v>45</v>
      </c>
      <c r="C11" s="26">
        <v>80.221000000000302</v>
      </c>
      <c r="D11" s="27">
        <v>2143931</v>
      </c>
      <c r="E11" s="27">
        <v>40</v>
      </c>
      <c r="F11" s="28" t="s">
        <v>7</v>
      </c>
      <c r="G11" s="27">
        <v>8805</v>
      </c>
      <c r="H11" s="15"/>
      <c r="I11" s="26">
        <f t="shared" si="0"/>
        <v>3.7161399600000089</v>
      </c>
      <c r="J11" s="29"/>
    </row>
    <row r="12" spans="1:10" x14ac:dyDescent="0.25">
      <c r="A12" s="23">
        <v>11</v>
      </c>
      <c r="B12" s="30" t="s">
        <v>235</v>
      </c>
      <c r="C12" s="31">
        <v>46.605999999999902</v>
      </c>
      <c r="D12" s="32">
        <v>1651140</v>
      </c>
      <c r="E12" s="32">
        <v>29</v>
      </c>
      <c r="F12" s="33" t="s">
        <v>195</v>
      </c>
      <c r="G12" s="32">
        <v>12305</v>
      </c>
      <c r="H12" s="30"/>
      <c r="I12" s="36">
        <f t="shared" si="0"/>
        <v>3.2146541999999965</v>
      </c>
      <c r="J12" s="34"/>
    </row>
    <row r="13" spans="1:10" x14ac:dyDescent="0.25">
      <c r="A13" s="23">
        <v>12</v>
      </c>
      <c r="B13" s="30" t="s">
        <v>71</v>
      </c>
      <c r="C13" s="31">
        <v>34.160000000000203</v>
      </c>
      <c r="D13" s="32">
        <v>2010781</v>
      </c>
      <c r="E13" s="32">
        <v>30</v>
      </c>
      <c r="F13" s="33" t="s">
        <v>5</v>
      </c>
      <c r="G13" s="32">
        <v>12182</v>
      </c>
      <c r="H13" s="30"/>
      <c r="I13" s="36">
        <f t="shared" si="0"/>
        <v>2.5129933500000057</v>
      </c>
      <c r="J13" s="34"/>
    </row>
    <row r="14" spans="1:10" x14ac:dyDescent="0.25">
      <c r="A14" s="37">
        <v>13</v>
      </c>
      <c r="B14" s="15" t="s">
        <v>215</v>
      </c>
      <c r="C14" s="26">
        <v>10.872999999999999</v>
      </c>
      <c r="D14" s="27">
        <v>1329491</v>
      </c>
      <c r="E14" s="27">
        <v>10</v>
      </c>
      <c r="F14" s="28" t="s">
        <v>200</v>
      </c>
      <c r="G14" s="27">
        <v>2217</v>
      </c>
      <c r="H14" s="15"/>
      <c r="I14" s="26">
        <f t="shared" si="0"/>
        <v>1.18922895</v>
      </c>
      <c r="J14" s="29">
        <f>I14*1000</f>
        <v>1189.2289499999999</v>
      </c>
    </row>
    <row r="15" spans="1:10" x14ac:dyDescent="0.25">
      <c r="A15" s="37">
        <v>14</v>
      </c>
      <c r="B15" s="15" t="s">
        <v>47</v>
      </c>
      <c r="C15" s="26">
        <v>9.1240000000000006</v>
      </c>
      <c r="D15" s="27">
        <v>708550</v>
      </c>
      <c r="E15" s="27">
        <v>17</v>
      </c>
      <c r="F15" s="28" t="s">
        <v>11</v>
      </c>
      <c r="G15" s="27">
        <v>2326</v>
      </c>
      <c r="H15" s="15"/>
      <c r="I15" s="26">
        <f t="shared" si="0"/>
        <v>0.7233946</v>
      </c>
      <c r="J15" s="29">
        <f>I15*1000</f>
        <v>723.39459999999997</v>
      </c>
    </row>
    <row r="16" spans="1:10" x14ac:dyDescent="0.25">
      <c r="A16" s="23">
        <v>15</v>
      </c>
      <c r="B16" s="30" t="s">
        <v>146</v>
      </c>
      <c r="C16" s="31">
        <v>3.5710000000000002</v>
      </c>
      <c r="D16" s="32">
        <v>256480</v>
      </c>
      <c r="E16" s="32">
        <v>8</v>
      </c>
      <c r="F16" s="33" t="s">
        <v>16</v>
      </c>
      <c r="G16" s="32">
        <v>1195</v>
      </c>
      <c r="H16" s="30"/>
      <c r="I16" s="36">
        <f t="shared" si="0"/>
        <v>0.34371039999999997</v>
      </c>
      <c r="J16" s="34"/>
    </row>
    <row r="17" spans="1:10" x14ac:dyDescent="0.25">
      <c r="A17" s="23">
        <v>16</v>
      </c>
      <c r="B17" s="30" t="s">
        <v>231</v>
      </c>
      <c r="C17" s="31">
        <v>1.726</v>
      </c>
      <c r="D17" s="32">
        <v>426884</v>
      </c>
      <c r="E17" s="32">
        <v>6</v>
      </c>
      <c r="F17" s="33" t="s">
        <v>14</v>
      </c>
      <c r="G17" s="32">
        <v>948</v>
      </c>
      <c r="H17" s="30"/>
      <c r="I17" s="36">
        <f t="shared" si="0"/>
        <v>0.32446251999999998</v>
      </c>
      <c r="J17" s="34"/>
    </row>
    <row r="18" spans="1:10" x14ac:dyDescent="0.25">
      <c r="A18" s="23">
        <v>17</v>
      </c>
      <c r="B18" s="30" t="s">
        <v>227</v>
      </c>
      <c r="C18" s="31">
        <v>2.319</v>
      </c>
      <c r="D18" s="32">
        <v>424248</v>
      </c>
      <c r="E18" s="32">
        <v>8</v>
      </c>
      <c r="F18" s="33" t="s">
        <v>210</v>
      </c>
      <c r="G18" s="32">
        <v>379</v>
      </c>
      <c r="H18" s="30"/>
      <c r="I18" s="36">
        <f t="shared" si="0"/>
        <v>0.31536127999999997</v>
      </c>
      <c r="J18" s="34"/>
    </row>
    <row r="19" spans="1:10" x14ac:dyDescent="0.25">
      <c r="A19" s="23">
        <v>18</v>
      </c>
      <c r="B19" s="30" t="s">
        <v>108</v>
      </c>
      <c r="C19" s="31">
        <v>2.3570000000000002</v>
      </c>
      <c r="D19" s="32">
        <v>504893</v>
      </c>
      <c r="E19" s="32">
        <v>6</v>
      </c>
      <c r="F19" s="33" t="s">
        <v>7</v>
      </c>
      <c r="G19" s="32">
        <v>840</v>
      </c>
      <c r="H19" s="30"/>
      <c r="I19" s="36">
        <f t="shared" si="0"/>
        <v>0.31012308</v>
      </c>
      <c r="J19" s="34"/>
    </row>
    <row r="20" spans="1:10" x14ac:dyDescent="0.25">
      <c r="A20" s="23">
        <v>19</v>
      </c>
      <c r="B20" s="30" t="s">
        <v>225</v>
      </c>
      <c r="C20" s="31">
        <v>1.0249999999999999</v>
      </c>
      <c r="D20" s="32">
        <v>560541</v>
      </c>
      <c r="E20" s="32">
        <v>11</v>
      </c>
      <c r="F20" s="33" t="s">
        <v>29</v>
      </c>
      <c r="G20" s="32">
        <v>582</v>
      </c>
      <c r="H20" s="30"/>
      <c r="I20" s="36">
        <f t="shared" si="0"/>
        <v>0.30357640000000002</v>
      </c>
      <c r="J20" s="34"/>
    </row>
    <row r="21" spans="1:10" x14ac:dyDescent="0.25">
      <c r="A21" s="23">
        <v>20</v>
      </c>
      <c r="B21" s="30" t="s">
        <v>232</v>
      </c>
      <c r="C21" s="31">
        <v>1.1220000000000001</v>
      </c>
      <c r="D21" s="32">
        <v>224572</v>
      </c>
      <c r="E21" s="32">
        <v>5</v>
      </c>
      <c r="F21" s="33" t="s">
        <v>203</v>
      </c>
      <c r="G21" s="32">
        <v>1137</v>
      </c>
      <c r="H21" s="30"/>
      <c r="I21" s="36">
        <f t="shared" si="0"/>
        <v>0.25461403999999999</v>
      </c>
      <c r="J21" s="34"/>
    </row>
  </sheetData>
  <sortState xmlns:xlrd2="http://schemas.microsoft.com/office/spreadsheetml/2017/richdata2" ref="A2:J21">
    <sortCondition descending="1" ref="J2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workbookViewId="0">
      <selection activeCell="J3" sqref="J3"/>
    </sheetView>
  </sheetViews>
  <sheetFormatPr defaultRowHeight="15" x14ac:dyDescent="0.25"/>
  <cols>
    <col min="1" max="1" width="9.140625" style="19"/>
    <col min="2" max="2" width="22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 s="23">
        <v>1</v>
      </c>
      <c r="B2" s="15" t="s">
        <v>35</v>
      </c>
      <c r="C2" s="26">
        <v>73.804000000000102</v>
      </c>
      <c r="D2" s="27">
        <v>5909074</v>
      </c>
      <c r="E2" s="27">
        <v>137</v>
      </c>
      <c r="F2" s="28" t="s">
        <v>16</v>
      </c>
      <c r="G2" s="27">
        <v>24938</v>
      </c>
      <c r="H2" s="15"/>
      <c r="I2" s="26">
        <f t="shared" ref="I2:I17" si="0">((C2*80000+D2)+(G2*200))/1000000*F2</f>
        <v>7.3924373600000033</v>
      </c>
      <c r="J2" s="29">
        <f>I2*1000</f>
        <v>7392.4373600000035</v>
      </c>
    </row>
    <row r="3" spans="1:10" x14ac:dyDescent="0.25">
      <c r="A3" s="23">
        <v>2</v>
      </c>
      <c r="B3" s="15" t="s">
        <v>43</v>
      </c>
      <c r="C3" s="26">
        <v>57.803999999999597</v>
      </c>
      <c r="D3" s="27">
        <v>7069812</v>
      </c>
      <c r="E3" s="27">
        <v>118</v>
      </c>
      <c r="F3" s="28" t="s">
        <v>14</v>
      </c>
      <c r="G3" s="27">
        <v>24275</v>
      </c>
      <c r="H3" s="15"/>
      <c r="I3" s="26">
        <f t="shared" si="0"/>
        <v>7.116126759999986</v>
      </c>
      <c r="J3" s="29">
        <f>I3*1000</f>
        <v>7116.1267599999865</v>
      </c>
    </row>
    <row r="4" spans="1:10" x14ac:dyDescent="0.25">
      <c r="A4" s="23">
        <v>3</v>
      </c>
      <c r="B4" s="15" t="s">
        <v>49</v>
      </c>
      <c r="C4" s="26">
        <v>48.2289999999998</v>
      </c>
      <c r="D4" s="27">
        <v>6194404</v>
      </c>
      <c r="E4" s="27">
        <v>105</v>
      </c>
      <c r="F4" s="28" t="s">
        <v>16</v>
      </c>
      <c r="G4" s="27">
        <v>29975</v>
      </c>
      <c r="H4" s="15"/>
      <c r="I4" s="26">
        <f t="shared" si="0"/>
        <v>7.0609985599999936</v>
      </c>
      <c r="J4" s="29">
        <f>I4*1000</f>
        <v>7060.9985599999936</v>
      </c>
    </row>
    <row r="5" spans="1:10" x14ac:dyDescent="0.25">
      <c r="A5" s="23">
        <v>4</v>
      </c>
      <c r="B5" s="35" t="s">
        <v>39</v>
      </c>
      <c r="C5" s="31">
        <v>60.343999999999397</v>
      </c>
      <c r="D5" s="32">
        <v>5858797</v>
      </c>
      <c r="E5" s="32">
        <v>103</v>
      </c>
      <c r="F5" s="33" t="s">
        <v>210</v>
      </c>
      <c r="G5" s="32">
        <v>23050</v>
      </c>
      <c r="H5" s="35"/>
      <c r="I5" s="36">
        <f t="shared" si="0"/>
        <v>7.0363058199999786</v>
      </c>
      <c r="J5" s="34"/>
    </row>
    <row r="6" spans="1:10" x14ac:dyDescent="0.25">
      <c r="A6" s="23">
        <v>5</v>
      </c>
      <c r="B6" s="35" t="s">
        <v>36</v>
      </c>
      <c r="C6" s="31">
        <v>64.5499999999995</v>
      </c>
      <c r="D6" s="32">
        <v>5148428</v>
      </c>
      <c r="E6" s="32">
        <v>115</v>
      </c>
      <c r="F6" s="33" t="s">
        <v>14</v>
      </c>
      <c r="G6" s="32">
        <v>26302</v>
      </c>
      <c r="H6" s="35"/>
      <c r="I6" s="36">
        <f t="shared" si="0"/>
        <v>6.6963160399999824</v>
      </c>
      <c r="J6" s="34"/>
    </row>
    <row r="7" spans="1:10" x14ac:dyDescent="0.25">
      <c r="A7" s="23">
        <v>6</v>
      </c>
      <c r="B7" s="35" t="s">
        <v>34</v>
      </c>
      <c r="C7" s="31">
        <v>57.679999999999701</v>
      </c>
      <c r="D7" s="32">
        <v>5530955</v>
      </c>
      <c r="E7" s="32">
        <v>103</v>
      </c>
      <c r="F7" s="33" t="s">
        <v>203</v>
      </c>
      <c r="G7" s="32">
        <v>19690</v>
      </c>
      <c r="H7" s="35"/>
      <c r="I7" s="36">
        <f t="shared" si="0"/>
        <v>6.6191768499999881</v>
      </c>
      <c r="J7" s="34"/>
    </row>
    <row r="8" spans="1:10" x14ac:dyDescent="0.25">
      <c r="A8" s="23">
        <v>7</v>
      </c>
      <c r="B8" s="35" t="s">
        <v>40</v>
      </c>
      <c r="C8" s="31">
        <v>48.374999999999901</v>
      </c>
      <c r="D8" s="32">
        <v>3765265</v>
      </c>
      <c r="E8" s="32">
        <v>63</v>
      </c>
      <c r="F8" s="33" t="s">
        <v>200</v>
      </c>
      <c r="G8" s="32">
        <v>9748</v>
      </c>
      <c r="H8" s="35"/>
      <c r="I8" s="36">
        <f t="shared" si="0"/>
        <v>4.3131892499999962</v>
      </c>
      <c r="J8" s="34"/>
    </row>
    <row r="9" spans="1:10" x14ac:dyDescent="0.25">
      <c r="A9" s="23">
        <v>8</v>
      </c>
      <c r="B9" s="35" t="s">
        <v>111</v>
      </c>
      <c r="C9" s="31">
        <v>27.432000000000201</v>
      </c>
      <c r="D9" s="32">
        <v>2824861</v>
      </c>
      <c r="E9" s="32">
        <v>53</v>
      </c>
      <c r="F9" s="33" t="s">
        <v>9</v>
      </c>
      <c r="G9" s="32">
        <v>13095</v>
      </c>
      <c r="H9" s="35"/>
      <c r="I9" s="36">
        <f t="shared" si="0"/>
        <v>2.9789841900000069</v>
      </c>
      <c r="J9" s="34"/>
    </row>
    <row r="10" spans="1:10" x14ac:dyDescent="0.25">
      <c r="A10" s="23">
        <v>9</v>
      </c>
      <c r="B10" s="15" t="s">
        <v>225</v>
      </c>
      <c r="C10" s="26">
        <v>14.478</v>
      </c>
      <c r="D10" s="27">
        <v>1019146</v>
      </c>
      <c r="E10" s="27">
        <v>13</v>
      </c>
      <c r="F10" s="28" t="s">
        <v>16</v>
      </c>
      <c r="G10" s="27">
        <v>1683</v>
      </c>
      <c r="H10" s="15"/>
      <c r="I10" s="26">
        <f t="shared" si="0"/>
        <v>1.1061538399999999</v>
      </c>
      <c r="J10" s="29">
        <f>I10*1000</f>
        <v>1106.1538399999999</v>
      </c>
    </row>
    <row r="11" spans="1:10" x14ac:dyDescent="0.25">
      <c r="A11" s="23">
        <v>10</v>
      </c>
      <c r="B11" s="15" t="s">
        <v>215</v>
      </c>
      <c r="C11" s="26">
        <v>10.343</v>
      </c>
      <c r="D11" s="27">
        <v>263706</v>
      </c>
      <c r="E11" s="27">
        <v>5</v>
      </c>
      <c r="F11" s="28" t="s">
        <v>233</v>
      </c>
      <c r="G11" s="27">
        <v>255</v>
      </c>
      <c r="H11" s="15"/>
      <c r="I11" s="26">
        <f t="shared" si="0"/>
        <v>0.65102322000000001</v>
      </c>
      <c r="J11" s="29">
        <f>I11*1000</f>
        <v>651.02322000000004</v>
      </c>
    </row>
    <row r="12" spans="1:10" x14ac:dyDescent="0.25">
      <c r="A12" s="23">
        <v>11</v>
      </c>
      <c r="B12" s="30" t="s">
        <v>108</v>
      </c>
      <c r="C12" s="31">
        <v>4.9050000000000002</v>
      </c>
      <c r="D12" s="32">
        <v>596081</v>
      </c>
      <c r="E12" s="32">
        <v>6</v>
      </c>
      <c r="F12" s="33" t="s">
        <v>9</v>
      </c>
      <c r="G12" s="32">
        <v>1434</v>
      </c>
      <c r="H12" s="30"/>
      <c r="I12" s="36">
        <f t="shared" si="0"/>
        <v>0.49735959000000007</v>
      </c>
      <c r="J12" s="34"/>
    </row>
    <row r="13" spans="1:10" x14ac:dyDescent="0.25">
      <c r="A13" s="23">
        <v>12</v>
      </c>
      <c r="B13" s="30" t="s">
        <v>146</v>
      </c>
      <c r="C13" s="31">
        <v>1.861</v>
      </c>
      <c r="D13" s="32">
        <v>534661</v>
      </c>
      <c r="E13" s="32">
        <v>2</v>
      </c>
      <c r="F13" s="33" t="s">
        <v>29</v>
      </c>
      <c r="G13" s="32">
        <v>2284</v>
      </c>
      <c r="H13" s="30"/>
      <c r="I13" s="36">
        <f t="shared" si="0"/>
        <v>0.45613640000000005</v>
      </c>
      <c r="J13" s="34"/>
    </row>
    <row r="14" spans="1:10" x14ac:dyDescent="0.25">
      <c r="A14" s="23">
        <v>13</v>
      </c>
      <c r="B14" s="30" t="s">
        <v>227</v>
      </c>
      <c r="C14" s="31">
        <v>2.633</v>
      </c>
      <c r="D14" s="32">
        <v>61749</v>
      </c>
      <c r="E14" s="32">
        <v>0</v>
      </c>
      <c r="F14" s="33" t="s">
        <v>234</v>
      </c>
      <c r="G14" s="32">
        <v>1096</v>
      </c>
      <c r="H14" s="30"/>
      <c r="I14" s="36">
        <f t="shared" si="0"/>
        <v>0.28512161999999996</v>
      </c>
      <c r="J14" s="34"/>
    </row>
    <row r="15" spans="1:10" x14ac:dyDescent="0.25">
      <c r="A15" s="23">
        <v>14</v>
      </c>
      <c r="B15" s="30" t="s">
        <v>47</v>
      </c>
      <c r="C15" s="31">
        <v>3.089</v>
      </c>
      <c r="D15" s="32">
        <v>175192</v>
      </c>
      <c r="E15" s="32">
        <v>4</v>
      </c>
      <c r="F15" s="33" t="s">
        <v>196</v>
      </c>
      <c r="G15" s="32">
        <v>1153</v>
      </c>
      <c r="H15" s="30"/>
      <c r="I15" s="36">
        <f t="shared" si="0"/>
        <v>0.24157744</v>
      </c>
      <c r="J15" s="34"/>
    </row>
    <row r="16" spans="1:10" x14ac:dyDescent="0.25">
      <c r="A16" s="23">
        <v>15</v>
      </c>
      <c r="B16" s="30" t="s">
        <v>231</v>
      </c>
      <c r="C16" s="31">
        <v>1.1639999999999999</v>
      </c>
      <c r="D16" s="32">
        <v>288593</v>
      </c>
      <c r="E16" s="32">
        <v>2</v>
      </c>
      <c r="F16" s="33" t="s">
        <v>200</v>
      </c>
      <c r="G16" s="32">
        <v>416</v>
      </c>
      <c r="H16" s="30"/>
      <c r="I16" s="36">
        <f t="shared" si="0"/>
        <v>0.20921085</v>
      </c>
      <c r="J16" s="34"/>
    </row>
    <row r="17" spans="1:10" x14ac:dyDescent="0.25">
      <c r="A17" s="23">
        <v>16</v>
      </c>
      <c r="B17" s="30" t="s">
        <v>232</v>
      </c>
      <c r="C17" s="31">
        <v>0.59</v>
      </c>
      <c r="D17" s="32">
        <v>37921</v>
      </c>
      <c r="E17" s="32">
        <v>0</v>
      </c>
      <c r="F17" s="33" t="s">
        <v>207</v>
      </c>
      <c r="G17" s="32">
        <v>63</v>
      </c>
      <c r="H17" s="30"/>
      <c r="I17" s="36">
        <f t="shared" si="0"/>
        <v>5.1792130000000006E-2</v>
      </c>
      <c r="J17" s="34"/>
    </row>
  </sheetData>
  <sortState xmlns:xlrd2="http://schemas.microsoft.com/office/spreadsheetml/2017/richdata2" ref="A2:J17">
    <sortCondition descending="1" ref="J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workbookViewId="0">
      <selection activeCell="A12" sqref="A12:J12"/>
    </sheetView>
  </sheetViews>
  <sheetFormatPr defaultRowHeight="15" x14ac:dyDescent="0.25"/>
  <cols>
    <col min="1" max="1" width="9.140625" style="19"/>
    <col min="2" max="2" width="22.5703125" bestFit="1" customWidth="1"/>
    <col min="3" max="10" width="14.42578125" customWidth="1"/>
  </cols>
  <sheetData>
    <row r="1" spans="1:10" ht="30" x14ac:dyDescent="0.25">
      <c r="A1" s="17" t="s">
        <v>187</v>
      </c>
      <c r="B1" s="17" t="s">
        <v>51</v>
      </c>
      <c r="C1" s="18" t="s">
        <v>50</v>
      </c>
      <c r="D1" s="18" t="s">
        <v>194</v>
      </c>
      <c r="E1" s="17" t="s">
        <v>2</v>
      </c>
      <c r="F1" s="17" t="s">
        <v>3</v>
      </c>
      <c r="G1" s="17" t="s">
        <v>182</v>
      </c>
      <c r="H1" s="17" t="s">
        <v>183</v>
      </c>
      <c r="I1" s="17" t="s">
        <v>184</v>
      </c>
      <c r="J1" s="17" t="s">
        <v>185</v>
      </c>
    </row>
    <row r="2" spans="1:10" x14ac:dyDescent="0.25">
      <c r="A2" s="37">
        <v>1</v>
      </c>
      <c r="B2" s="15" t="s">
        <v>43</v>
      </c>
      <c r="C2" s="26">
        <v>65.327999999999406</v>
      </c>
      <c r="D2" s="27">
        <v>12819322</v>
      </c>
      <c r="E2" s="27">
        <v>138</v>
      </c>
      <c r="F2" s="28" t="s">
        <v>198</v>
      </c>
      <c r="G2" s="27">
        <v>27424</v>
      </c>
      <c r="H2" s="15"/>
      <c r="I2" s="26">
        <f t="shared" ref="I2:I15" si="0">((C2*80000+D2)+(G2*200))/1000000*F2</f>
        <v>7.5297158399999846</v>
      </c>
      <c r="J2" s="29">
        <f t="shared" ref="J2:J10" si="1">I2*1000</f>
        <v>7529.7158399999844</v>
      </c>
    </row>
    <row r="3" spans="1:10" x14ac:dyDescent="0.25">
      <c r="A3" s="37">
        <v>2</v>
      </c>
      <c r="B3" s="15" t="s">
        <v>34</v>
      </c>
      <c r="C3" s="26">
        <v>56.273999999999397</v>
      </c>
      <c r="D3" s="27">
        <v>8304632</v>
      </c>
      <c r="E3" s="27">
        <v>120</v>
      </c>
      <c r="F3" s="28" t="s">
        <v>5</v>
      </c>
      <c r="G3" s="27">
        <v>29297</v>
      </c>
      <c r="H3" s="15"/>
      <c r="I3" s="26">
        <f t="shared" si="0"/>
        <v>6.5330831999999823</v>
      </c>
      <c r="J3" s="29">
        <f t="shared" si="1"/>
        <v>6533.0831999999828</v>
      </c>
    </row>
    <row r="4" spans="1:10" x14ac:dyDescent="0.25">
      <c r="A4" s="37">
        <v>3</v>
      </c>
      <c r="B4" s="15" t="s">
        <v>35</v>
      </c>
      <c r="C4" s="26">
        <v>69.864999999999696</v>
      </c>
      <c r="D4" s="27">
        <v>7186761</v>
      </c>
      <c r="E4" s="27">
        <v>143</v>
      </c>
      <c r="F4" s="28" t="s">
        <v>20</v>
      </c>
      <c r="G4" s="27">
        <v>23517</v>
      </c>
      <c r="H4" s="15"/>
      <c r="I4" s="26">
        <f t="shared" si="0"/>
        <v>5.9429827399999926</v>
      </c>
      <c r="J4" s="29">
        <f t="shared" si="1"/>
        <v>5942.9827399999922</v>
      </c>
    </row>
    <row r="5" spans="1:10" x14ac:dyDescent="0.25">
      <c r="A5" s="23">
        <v>4</v>
      </c>
      <c r="B5" s="30" t="s">
        <v>111</v>
      </c>
      <c r="C5" s="31">
        <v>72.697999999999993</v>
      </c>
      <c r="D5" s="32">
        <v>8871989</v>
      </c>
      <c r="E5" s="32">
        <v>127</v>
      </c>
      <c r="F5" s="33" t="s">
        <v>25</v>
      </c>
      <c r="G5" s="32">
        <v>25486</v>
      </c>
      <c r="H5" s="30"/>
      <c r="I5" s="31">
        <f t="shared" si="0"/>
        <v>5.9355087000000006</v>
      </c>
      <c r="J5" s="34"/>
    </row>
    <row r="6" spans="1:10" x14ac:dyDescent="0.25">
      <c r="A6" s="23">
        <v>5</v>
      </c>
      <c r="B6" s="35" t="s">
        <v>49</v>
      </c>
      <c r="C6" s="31">
        <v>61.6719999999994</v>
      </c>
      <c r="D6" s="32">
        <v>7513862</v>
      </c>
      <c r="E6" s="32">
        <v>103</v>
      </c>
      <c r="F6" s="33" t="s">
        <v>198</v>
      </c>
      <c r="G6" s="32">
        <v>18080</v>
      </c>
      <c r="H6" s="35"/>
      <c r="I6" s="36">
        <f t="shared" si="0"/>
        <v>5.1403590399999848</v>
      </c>
      <c r="J6" s="34"/>
    </row>
    <row r="7" spans="1:10" x14ac:dyDescent="0.25">
      <c r="A7" s="23">
        <v>6</v>
      </c>
      <c r="B7" s="35" t="s">
        <v>36</v>
      </c>
      <c r="C7" s="31">
        <v>45.651999999999902</v>
      </c>
      <c r="D7" s="32">
        <v>4643334</v>
      </c>
      <c r="E7" s="32">
        <v>78</v>
      </c>
      <c r="F7" s="33" t="s">
        <v>7</v>
      </c>
      <c r="G7" s="32">
        <v>17953</v>
      </c>
      <c r="H7" s="35"/>
      <c r="I7" s="36">
        <f t="shared" si="0"/>
        <v>4.2789938399999974</v>
      </c>
      <c r="J7" s="34"/>
    </row>
    <row r="8" spans="1:10" x14ac:dyDescent="0.25">
      <c r="A8" s="23">
        <v>7</v>
      </c>
      <c r="B8" s="35" t="s">
        <v>40</v>
      </c>
      <c r="C8" s="31">
        <v>41.032999999999902</v>
      </c>
      <c r="D8" s="32">
        <v>8178911</v>
      </c>
      <c r="E8" s="32">
        <v>86</v>
      </c>
      <c r="F8" s="33" t="s">
        <v>204</v>
      </c>
      <c r="G8" s="32">
        <v>15963</v>
      </c>
      <c r="H8" s="35"/>
      <c r="I8" s="36">
        <f t="shared" si="0"/>
        <v>3.956620769999998</v>
      </c>
      <c r="J8" s="34"/>
    </row>
    <row r="9" spans="1:10" x14ac:dyDescent="0.25">
      <c r="A9" s="37">
        <v>8</v>
      </c>
      <c r="B9" s="15" t="s">
        <v>225</v>
      </c>
      <c r="C9" s="26">
        <v>5.4980000000000002</v>
      </c>
      <c r="D9" s="27">
        <v>1498358</v>
      </c>
      <c r="E9" s="27">
        <v>8</v>
      </c>
      <c r="F9" s="28" t="s">
        <v>197</v>
      </c>
      <c r="G9" s="27">
        <v>4579</v>
      </c>
      <c r="H9" s="15"/>
      <c r="I9" s="26">
        <f t="shared" si="0"/>
        <v>0.94181934</v>
      </c>
      <c r="J9" s="29">
        <f t="shared" si="1"/>
        <v>941.81934000000001</v>
      </c>
    </row>
    <row r="10" spans="1:10" x14ac:dyDescent="0.25">
      <c r="A10" s="37">
        <v>9</v>
      </c>
      <c r="B10" s="15" t="s">
        <v>146</v>
      </c>
      <c r="C10" s="26">
        <v>3.492</v>
      </c>
      <c r="D10" s="27">
        <v>877601</v>
      </c>
      <c r="E10" s="27">
        <v>10</v>
      </c>
      <c r="F10" s="28" t="s">
        <v>195</v>
      </c>
      <c r="G10" s="27">
        <v>1350</v>
      </c>
      <c r="H10" s="15"/>
      <c r="I10" s="26">
        <f t="shared" si="0"/>
        <v>0.5850540099999999</v>
      </c>
      <c r="J10" s="29">
        <f t="shared" si="1"/>
        <v>585.05400999999995</v>
      </c>
    </row>
    <row r="11" spans="1:10" x14ac:dyDescent="0.25">
      <c r="A11" s="23">
        <v>10</v>
      </c>
      <c r="B11" s="30" t="s">
        <v>47</v>
      </c>
      <c r="C11" s="31">
        <v>3.3940000000000001</v>
      </c>
      <c r="D11" s="32">
        <v>497545</v>
      </c>
      <c r="E11" s="32">
        <v>4</v>
      </c>
      <c r="F11" s="33" t="s">
        <v>11</v>
      </c>
      <c r="G11" s="32">
        <v>1398</v>
      </c>
      <c r="H11" s="30"/>
      <c r="I11" s="31">
        <f t="shared" si="0"/>
        <v>0.39849269999999998</v>
      </c>
      <c r="J11" s="34"/>
    </row>
    <row r="12" spans="1:10" x14ac:dyDescent="0.25">
      <c r="A12" s="23">
        <v>11</v>
      </c>
      <c r="B12" s="35" t="s">
        <v>108</v>
      </c>
      <c r="C12" s="31">
        <v>2.794</v>
      </c>
      <c r="D12" s="32">
        <v>655714</v>
      </c>
      <c r="E12" s="32">
        <v>5</v>
      </c>
      <c r="F12" s="33" t="s">
        <v>25</v>
      </c>
      <c r="G12" s="32">
        <v>2114</v>
      </c>
      <c r="H12" s="35"/>
      <c r="I12" s="36">
        <f t="shared" si="0"/>
        <v>0.39061019999999996</v>
      </c>
      <c r="J12" s="34"/>
    </row>
    <row r="13" spans="1:10" x14ac:dyDescent="0.25">
      <c r="A13" s="23">
        <v>12</v>
      </c>
      <c r="B13" s="35" t="s">
        <v>215</v>
      </c>
      <c r="C13" s="31">
        <v>2.9830000000000001</v>
      </c>
      <c r="D13" s="32">
        <v>544522</v>
      </c>
      <c r="E13" s="32">
        <v>3</v>
      </c>
      <c r="F13" s="33" t="s">
        <v>197</v>
      </c>
      <c r="G13" s="32">
        <v>994</v>
      </c>
      <c r="H13" s="35"/>
      <c r="I13" s="36">
        <f t="shared" si="0"/>
        <v>0.32404746000000001</v>
      </c>
      <c r="J13" s="34"/>
    </row>
    <row r="14" spans="1:10" x14ac:dyDescent="0.25">
      <c r="A14" s="23">
        <v>13</v>
      </c>
      <c r="B14" s="35" t="s">
        <v>39</v>
      </c>
      <c r="C14" s="31">
        <v>2.1999999999999999E-2</v>
      </c>
      <c r="D14" s="32">
        <v>102167</v>
      </c>
      <c r="E14" s="32">
        <v>0</v>
      </c>
      <c r="F14" s="33" t="s">
        <v>230</v>
      </c>
      <c r="G14" s="32">
        <v>1209</v>
      </c>
      <c r="H14" s="35"/>
      <c r="I14" s="36">
        <f t="shared" si="0"/>
        <v>7.6059940000000006E-2</v>
      </c>
      <c r="J14" s="34"/>
    </row>
    <row r="15" spans="1:10" x14ac:dyDescent="0.25">
      <c r="A15" s="23">
        <v>14</v>
      </c>
      <c r="B15" s="30" t="s">
        <v>227</v>
      </c>
      <c r="C15" s="31"/>
      <c r="D15" s="32">
        <v>94174</v>
      </c>
      <c r="E15" s="32">
        <v>0</v>
      </c>
      <c r="F15" s="33" t="s">
        <v>196</v>
      </c>
      <c r="G15" s="32">
        <v>104</v>
      </c>
      <c r="H15" s="30"/>
      <c r="I15" s="31">
        <f t="shared" si="0"/>
        <v>4.2540380000000003E-2</v>
      </c>
      <c r="J15" s="34"/>
    </row>
  </sheetData>
  <sortState xmlns:xlrd2="http://schemas.microsoft.com/office/spreadsheetml/2017/richdata2" ref="A2:J15">
    <sortCondition descending="1"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Март19</vt:lpstr>
      <vt:lpstr>Февраль19</vt:lpstr>
      <vt:lpstr>Январь19</vt:lpstr>
      <vt:lpstr>Декабрь18</vt:lpstr>
      <vt:lpstr>Ноябрь18</vt:lpstr>
      <vt:lpstr>Октябрь18</vt:lpstr>
      <vt:lpstr>Сентябрь18</vt:lpstr>
      <vt:lpstr>Август18</vt:lpstr>
      <vt:lpstr>Июль18</vt:lpstr>
      <vt:lpstr>Июнь18</vt:lpstr>
      <vt:lpstr>Май18</vt:lpstr>
      <vt:lpstr>Апрель18</vt:lpstr>
      <vt:lpstr>Март18</vt:lpstr>
      <vt:lpstr>Февраль18</vt:lpstr>
      <vt:lpstr>Январь18</vt:lpstr>
      <vt:lpstr>Декабрь17</vt:lpstr>
      <vt:lpstr>Ноябрь17</vt:lpstr>
      <vt:lpstr>Октябрь17</vt:lpstr>
      <vt:lpstr>Общий расчет</vt:lpstr>
      <vt:lpstr>Цитируемость</vt:lpstr>
      <vt:lpstr>Лист2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akontarev</cp:lastModifiedBy>
  <dcterms:created xsi:type="dcterms:W3CDTF">2017-07-10T12:51:47Z</dcterms:created>
  <dcterms:modified xsi:type="dcterms:W3CDTF">2019-03-25T11:37:24Z</dcterms:modified>
</cp:coreProperties>
</file>